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570" windowHeight="11760" activeTab="1"/>
  </bookViews>
  <sheets>
    <sheet name="Доходы.№1 " sheetId="1" r:id="rId1"/>
    <sheet name="Источ.деф.бюджета.№5" sheetId="2" r:id="rId2"/>
    <sheet name="Бюдже.ассигнов.№7" sheetId="3" r:id="rId3"/>
    <sheet name="Бюджет.ассигнов.№9" sheetId="4" r:id="rId4"/>
    <sheet name="Ведомствен.структура.№11" sheetId="5" r:id="rId5"/>
  </sheets>
  <definedNames/>
  <calcPr fullCalcOnLoad="1"/>
</workbook>
</file>

<file path=xl/comments3.xml><?xml version="1.0" encoding="utf-8"?>
<comments xmlns="http://schemas.openxmlformats.org/spreadsheetml/2006/main">
  <authors>
    <author>Автор</author>
  </authors>
  <commentList>
    <comment ref="B16" authorId="0">
      <text>
        <r>
          <rPr>
            <b/>
            <sz val="8"/>
            <rFont val="Tahoma"/>
            <family val="2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<sst xmlns="http://schemas.openxmlformats.org/spreadsheetml/2006/main" count="2000" uniqueCount="343">
  <si>
    <t>ВР</t>
  </si>
  <si>
    <t>ЭКР</t>
  </si>
  <si>
    <t>121</t>
  </si>
  <si>
    <t>211</t>
  </si>
  <si>
    <t>129</t>
  </si>
  <si>
    <t>213</t>
  </si>
  <si>
    <t>244</t>
  </si>
  <si>
    <t>223</t>
  </si>
  <si>
    <t>225</t>
  </si>
  <si>
    <t>226</t>
  </si>
  <si>
    <t>851</t>
  </si>
  <si>
    <t>852</t>
  </si>
  <si>
    <t>540</t>
  </si>
  <si>
    <t>853</t>
  </si>
  <si>
    <t>880</t>
  </si>
  <si>
    <t>6150000800</t>
  </si>
  <si>
    <t>7210091030</t>
  </si>
  <si>
    <t>870</t>
  </si>
  <si>
    <t>6120061010</t>
  </si>
  <si>
    <t>6120051180</t>
  </si>
  <si>
    <t>6210090020</t>
  </si>
  <si>
    <t>6220090030</t>
  </si>
  <si>
    <t>6830010010</t>
  </si>
  <si>
    <t>Дорожное хозяйство (дорожные фонды)</t>
  </si>
  <si>
    <t>6830010020</t>
  </si>
  <si>
    <t>6310090040</t>
  </si>
  <si>
    <t>6840010040</t>
  </si>
  <si>
    <t>6910040020</t>
  </si>
  <si>
    <t>6440090080</t>
  </si>
  <si>
    <t>6510090090</t>
  </si>
  <si>
    <t>Пенсионное обеспечение</t>
  </si>
  <si>
    <t>6610090100</t>
  </si>
  <si>
    <t>Массовый спорт</t>
  </si>
  <si>
    <t>6710090110</t>
  </si>
  <si>
    <t>730</t>
  </si>
  <si>
    <t>Обслуживание государственного внутреннего и муниципального долга</t>
  </si>
  <si>
    <t>01</t>
  </si>
  <si>
    <t>02</t>
  </si>
  <si>
    <t>04</t>
  </si>
  <si>
    <t>07</t>
  </si>
  <si>
    <t>11</t>
  </si>
  <si>
    <t>13</t>
  </si>
  <si>
    <t>03</t>
  </si>
  <si>
    <t>09</t>
  </si>
  <si>
    <t>10</t>
  </si>
  <si>
    <t>12</t>
  </si>
  <si>
    <t>05</t>
  </si>
  <si>
    <t>08</t>
  </si>
  <si>
    <t>ВСЕГО РАСХОДОВ</t>
  </si>
  <si>
    <t xml:space="preserve">тыс. рублей </t>
  </si>
  <si>
    <t xml:space="preserve">тыс. руб. </t>
  </si>
  <si>
    <t>№ №</t>
  </si>
  <si>
    <t>Наименование кода группы, подгруппы, статьи, вида источника внутреннего финансирования дефицитов бюджетов, кода классификации операций сектора государственного управления</t>
  </si>
  <si>
    <t>Сумма</t>
  </si>
  <si>
    <t>Группа</t>
  </si>
  <si>
    <t>Под-груп-па</t>
  </si>
  <si>
    <t>Ста-тья</t>
  </si>
  <si>
    <t>Подстатья</t>
  </si>
  <si>
    <t>Элемент</t>
  </si>
  <si>
    <t>Вид источни-ков</t>
  </si>
  <si>
    <t>Статья (подстатья) классификации операций сектора государственного управления, относящаяся к источникам финансирования дефицитов бюджетов</t>
  </si>
  <si>
    <t>1.</t>
  </si>
  <si>
    <t>01020000000000000</t>
  </si>
  <si>
    <t>Кредиты кредитных организаций в валюте Российской Федерации</t>
  </si>
  <si>
    <t>00</t>
  </si>
  <si>
    <t>0000</t>
  </si>
  <si>
    <t>000</t>
  </si>
  <si>
    <t>1.1.</t>
  </si>
  <si>
    <t>01020000000000700</t>
  </si>
  <si>
    <t>Получение кредитов от кредитных организаций в валюте Российской Федерации</t>
  </si>
  <si>
    <t>700</t>
  </si>
  <si>
    <t>1.2</t>
  </si>
  <si>
    <t>01020000020000710</t>
  </si>
  <si>
    <t>Получение кредитов от кредитных организаций бюджетами муниципальных районов в валюте Российской Федерации</t>
  </si>
  <si>
    <t>710</t>
  </si>
  <si>
    <t>810</t>
  </si>
  <si>
    <t>2.</t>
  </si>
  <si>
    <t>Бюджетные кредиты от других бюджетов бюджетной системы Российской Федерации</t>
  </si>
  <si>
    <t>2.1</t>
  </si>
  <si>
    <t>2.2</t>
  </si>
  <si>
    <t>800</t>
  </si>
  <si>
    <t>Погашение бюджетных кредитов, полу ченных от других бюджетов бюджет ной системы Российской Федерации в валюте Российской Федерации</t>
  </si>
  <si>
    <t>Погашение кредитов бюджетами муниципальных районов кредитов  от других бюджетов бюджетной системы Российской Федерации  в валюте Российской Федерации</t>
  </si>
  <si>
    <t>01050000000000000</t>
  </si>
  <si>
    <t>Изменение остатков средств на счетах по учету средств бюджета</t>
  </si>
  <si>
    <t>01050000000000500</t>
  </si>
  <si>
    <t>Увеличение остатков средств бюджетов</t>
  </si>
  <si>
    <t>500</t>
  </si>
  <si>
    <t>01050200000000500</t>
  </si>
  <si>
    <t>Увеличение прочих остатков средств бюджетов</t>
  </si>
  <si>
    <t>2.3</t>
  </si>
  <si>
    <t>01050201000000510</t>
  </si>
  <si>
    <t>Увеличение прочих остатков денежных средств бюджетов</t>
  </si>
  <si>
    <t>510</t>
  </si>
  <si>
    <t>2.4</t>
  </si>
  <si>
    <t>01050201020000510</t>
  </si>
  <si>
    <t>Увеличение прочих остатков денежных средств бюджетов муниципальных районов</t>
  </si>
  <si>
    <t>2.5</t>
  </si>
  <si>
    <t>01050000000000600</t>
  </si>
  <si>
    <t>Уменьшение остатков средств бюджетов</t>
  </si>
  <si>
    <t>600</t>
  </si>
  <si>
    <t>2.6</t>
  </si>
  <si>
    <t>01050200000000600</t>
  </si>
  <si>
    <t>Уменьшение прочих остатков средств бюджетов</t>
  </si>
  <si>
    <t>2.7</t>
  </si>
  <si>
    <t>01050201000000610</t>
  </si>
  <si>
    <t>Уменьшение прочих остатков денежных средств бюджетов</t>
  </si>
  <si>
    <t>610</t>
  </si>
  <si>
    <t>2.8</t>
  </si>
  <si>
    <t>01050201020000610</t>
  </si>
  <si>
    <t>Уменьшение прочих остатков денежных средств бюджетов муниципальных районов</t>
  </si>
  <si>
    <t>00000000000000000</t>
  </si>
  <si>
    <t>ИСТОЧНИКИ ВНУТРЕННЕГО ФИНАНСИРОВАНИЯ ДЕФИЦИТОВ БЮДЖЕТОВ</t>
  </si>
  <si>
    <t>№</t>
  </si>
  <si>
    <t>Ведом-ство</t>
  </si>
  <si>
    <t>Разд.</t>
  </si>
  <si>
    <t>Подраз-дел</t>
  </si>
  <si>
    <t>ОБЩЕГОСУДАРСТВЕННЫЕ ВОПРОСЫ</t>
  </si>
  <si>
    <t>Функционирование высшего должностного лица субъекта РФ и муниципального образования</t>
  </si>
  <si>
    <t>Уплата налога на имущество организаций и земельного налога</t>
  </si>
  <si>
    <t>850</t>
  </si>
  <si>
    <t>Функционирование Правительства РФ, высших исполнительных  органов государственной власти  субъектов РФ, местных администраций</t>
  </si>
  <si>
    <t>Специальные расходы</t>
  </si>
  <si>
    <t>Резервные фонды</t>
  </si>
  <si>
    <t>Резервные средства</t>
  </si>
  <si>
    <t>Другие общегосударственные вопросы</t>
  </si>
  <si>
    <t>ЖИЛИЩНО-КОММУНАЛЬНОЕ ХОЗЯЙСТВО</t>
  </si>
  <si>
    <t>СОЦИАЛЬНАЯ ПОЛИТИКА</t>
  </si>
  <si>
    <t>Коммунальное хозяйство</t>
  </si>
  <si>
    <t>Расходы на осуществление государственных полномочий в сфере административных правоотношений</t>
  </si>
  <si>
    <t>НАЦИОНАЛЬНАЯ ОБОРОНА</t>
  </si>
  <si>
    <t>Мобилизационная и вневойсковая подготовка</t>
  </si>
  <si>
    <t>НАЦИОНАЛЬНАЯ  ЭКОНОМИКА</t>
  </si>
  <si>
    <t>Другие вопросы в области национальной экономики</t>
  </si>
  <si>
    <t>Благоустройство</t>
  </si>
  <si>
    <t>Целевые программы муниципальных образований</t>
  </si>
  <si>
    <t xml:space="preserve">Культура </t>
  </si>
  <si>
    <t>К решению Совета народных депутатов муниципального</t>
  </si>
  <si>
    <t>Наименование</t>
  </si>
  <si>
    <t>ЦСР</t>
  </si>
  <si>
    <t>Функционирование высшего должностного лица субъекта РФ и органа местного самоуправления</t>
  </si>
  <si>
    <r>
      <t>.</t>
    </r>
    <r>
      <rPr>
        <sz val="9"/>
        <rFont val="Times New Roman"/>
        <family val="1"/>
      </rPr>
      <t>6110000000</t>
    </r>
  </si>
  <si>
    <r>
      <t>.</t>
    </r>
    <r>
      <rPr>
        <sz val="9"/>
        <rFont val="Times New Roman"/>
        <family val="1"/>
      </rPr>
      <t>6110000100</t>
    </r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</si>
  <si>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</si>
  <si>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</si>
  <si>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</si>
  <si>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</si>
  <si>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Функционирование Правительства РФ, высших  исполнительных органов государственной власти субъектов РФ, местных администраций</t>
  </si>
  <si>
    <r>
      <t>.</t>
    </r>
    <r>
      <rPr>
        <sz val="9"/>
        <rFont val="Times New Roman"/>
        <family val="1"/>
      </rPr>
      <t>6160000000</t>
    </r>
  </si>
  <si>
    <r>
      <t>.</t>
    </r>
    <r>
      <rPr>
        <sz val="9"/>
        <rFont val="Times New Roman"/>
        <family val="1"/>
      </rPr>
      <t>6160000400</t>
    </r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</si>
  <si>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</si>
  <si>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</si>
  <si>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</si>
  <si>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</si>
  <si>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290</t>
  </si>
  <si>
    <t>Иные бюджетные ассигнования</t>
  </si>
  <si>
    <t>Обеспечение проведения выборов и референдумов</t>
  </si>
  <si>
    <t>Проведение выборов и референдумов</t>
  </si>
  <si>
    <t>6150000000</t>
  </si>
  <si>
    <t>Проведение выборов в представительные  органы муниципального образования</t>
  </si>
  <si>
    <t>Резервный фонд</t>
  </si>
  <si>
    <t xml:space="preserve">Реализация иных мероприятий в рамках непрограммных расходов муниципальных органов </t>
  </si>
  <si>
    <t>Резервный фонд МО «Большесидоровское сельское поселение»</t>
  </si>
  <si>
    <t>Выполнение других обязательств государства</t>
  </si>
  <si>
    <t>6800000000</t>
  </si>
  <si>
    <t>Расходы  Осуществление первичного воинского учета на территориях, где отсутствуют военные комиссариаты</t>
  </si>
  <si>
    <t>6210000000</t>
  </si>
  <si>
    <t>6220000000</t>
  </si>
  <si>
    <t>Содержание автомобильных дорог общего пользования местного значения и искусственных сооружений на них</t>
  </si>
  <si>
    <t>Ремонт автомобильных дорог общего пользования местного значения и искусственных сооружений на них</t>
  </si>
  <si>
    <t>6310000000</t>
  </si>
  <si>
    <t xml:space="preserve">КУЛЬТУРА, КИНЕМАТОГРАФИЯ </t>
  </si>
  <si>
    <t xml:space="preserve"> Культура</t>
  </si>
  <si>
    <t>6500000000</t>
  </si>
  <si>
    <t>6610000000</t>
  </si>
  <si>
    <t>Доплаты к пенсиям государственных служащих субъектов РФ и муниципальных служащих</t>
  </si>
  <si>
    <t>300</t>
  </si>
  <si>
    <t>Социальное обеспечение и иные выплаты населению</t>
  </si>
  <si>
    <t>ФИЗИЧЕСКАЯ КУЛЬТУРА И СПОРТ</t>
  </si>
  <si>
    <t>6710000000</t>
  </si>
  <si>
    <t>Обслуживание государственного (муниципального) долга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</si>
  <si>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</si>
  <si>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Межбюджетные трансферты</t>
  </si>
  <si>
    <t>Иные межбюджетные трансферты</t>
  </si>
  <si>
    <t>образования «Большесидоровское сельское поселение»</t>
  </si>
  <si>
    <t>Приложение №9</t>
  </si>
  <si>
    <t>6440090090</t>
  </si>
  <si>
    <t>Приложение №7</t>
  </si>
  <si>
    <t>Приложение №11</t>
  </si>
  <si>
    <t xml:space="preserve">НАЦИОНАЛЬНАЯ БЕЗОПАСНОСТЬ И ПРАВООХРАНИТЕЛЬНАЯ ДЕЯТЕЛЬНОСТЬ </t>
  </si>
  <si>
    <t>КУЛЬТУРА, КИНЕМАТОГРАФИЯ</t>
  </si>
  <si>
    <t>Приложение №5</t>
  </si>
  <si>
    <t>2023 г.</t>
  </si>
  <si>
    <t>НАИМЕНОВАНИЕ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</si>
  <si>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</si>
  <si>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</si>
  <si>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Дорожное хозяйство ( Дорожные фонды)</t>
  </si>
  <si>
    <t>ОБСЛУЖИВАНИЕ ГОСУДАРСТВЕННОГО (МУНИЦИПАЛЬНОГО ) ДОЛГА</t>
  </si>
  <si>
    <t>Обслуживание государственого (муниципального) внутреннего долга</t>
  </si>
  <si>
    <t>Функционирование высшего должностного лица муниципального образования "Большесидоровское сельское поселение"</t>
  </si>
  <si>
    <t xml:space="preserve">Глава муниципального  образования "Большесидоровское сельское поселение" </t>
  </si>
  <si>
    <t>Фонды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</si>
  <si>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</si>
  <si>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Обеспечение деятельности органов местного самоуправлении сельского поселения</t>
  </si>
  <si>
    <t>Обеспечение функций государственных органов администрации муниципального образования</t>
  </si>
  <si>
    <t>Прочая закупка товаров, работ и услуг</t>
  </si>
  <si>
    <t>Уплата налогов,сборов и иных платежей</t>
  </si>
  <si>
    <t>Уплата прочих налогов, сборов</t>
  </si>
  <si>
    <t>Уплата иных платежей</t>
  </si>
  <si>
    <t>Руководство и управление в сфере установленных функций (Другие общегосударственные вопросы)</t>
  </si>
  <si>
    <t>Прочая закупка товаров, работ и услуг (Ритуальные услуги)</t>
  </si>
  <si>
    <t>Программы МО "Большесидоровское сельское поселение"</t>
  </si>
  <si>
    <t>НАЦИОНАЛЬНАЯ БЕЗОПАСНОСТЬ И ПРАВООХРАНИТЕНАЯ ДЕЯТЕЛЬНОСТЬ</t>
  </si>
  <si>
    <t>Обеспечение населения и территории сельского поселения от чрезвычайных ситуаций</t>
  </si>
  <si>
    <t xml:space="preserve">Обеспечение пожарной безопасности </t>
  </si>
  <si>
    <t>НАЦИОНАЛЬНАЯ ЭКОНОМИКА</t>
  </si>
  <si>
    <t>Обеспечение деятельности по землеустройству и землепользованию МО "Большесидоровское сельское поселение"</t>
  </si>
  <si>
    <t>Проведение кадастровых работ на земельных участках, отнесенных к собственности МО "Большесидоровске сельское поселение"</t>
  </si>
  <si>
    <t>Руководство и управление в сфере установленных функций( Коммунальное хозяйство)</t>
  </si>
  <si>
    <t>Поддержка ЖКХ МО "Большесидоровское сельское поселение"</t>
  </si>
  <si>
    <t>6440000000</t>
  </si>
  <si>
    <t>Обеспечение деятельности по благоустройству МО "Большесидоровское сельское поселение"</t>
  </si>
  <si>
    <t xml:space="preserve">Прочие мероприятия по благоустройству </t>
  </si>
  <si>
    <t>Обеспечение деятельности по культуре МО "Большесидоровское сельское поселение"</t>
  </si>
  <si>
    <t>Пенсионное обеспечение МО "Большесидоровское сельское поселение"</t>
  </si>
  <si>
    <t>312</t>
  </si>
  <si>
    <t>Иные пенсии, социальные доплаты к пенсиям</t>
  </si>
  <si>
    <t>Физическая культура и спорт МО "Большесидоровское сельское поселение"</t>
  </si>
  <si>
    <t>Расходы по массовому спорту</t>
  </si>
  <si>
    <t>ОБСЛУЖИВАНИЕ ГОСУДАРСТВЕННОГО (МУНИЦИПАЛЬНОГО) ДОЛГА</t>
  </si>
  <si>
    <t>Обслуживание  внутреннего и муниципального долга  сельским поселением</t>
  </si>
  <si>
    <t>Обслуживание муниципального долга</t>
  </si>
  <si>
    <t>МП "Формирование комфортной городской среды на территории МО "Большесидоровское сельское поселение" на период 2020-2024 годов"</t>
  </si>
  <si>
    <t xml:space="preserve">МЦП "О противодействии коррупции в муниципальном образовании "Большесидоровское сельское поселение" на 2021 - 2023 годы." </t>
  </si>
  <si>
    <t xml:space="preserve">МП "Профилактика правонарушений на территории МО "Большесидоровское сельское поселение" на 2021 - 2024 годы." </t>
  </si>
  <si>
    <t>МП "Формирование законопослушного поведения участников дорожного движения на территории МО "Большесидоровское сельское поселение" на 2021-2024 г."</t>
  </si>
  <si>
    <t>МП "Использование и охрана земель на территории  муниципального образования "Большесидоровское сельское поселение" на период 2021-2023 годов"</t>
  </si>
  <si>
    <t>Закупка энергетических ресурсов</t>
  </si>
  <si>
    <t>247</t>
  </si>
  <si>
    <t>6810010010</t>
  </si>
  <si>
    <t>6810010020</t>
  </si>
  <si>
    <t>6810010070</t>
  </si>
  <si>
    <t>6310090060</t>
  </si>
  <si>
    <t>6810010030</t>
  </si>
  <si>
    <t xml:space="preserve">МП "Комплексные меры по профилактике терроризма и экстремизма, предупреждения межнациональных конфликтов в МО "Большесидоровское сельское поселение" на 2021 - 2023 годы." </t>
  </si>
  <si>
    <t>Источники финансирования дефицита бюджета  МО "Большесидоровское  сельское поселение" на 2023 год</t>
  </si>
  <si>
    <t xml:space="preserve">Распределение бюджетных ассигнований бюджета муниципального образования "Большесидоровское сельское поселение" по разделам и подразделам классификации расходов бюджетов Российской Федерации муниципального образования "Большесидоровское сельское поселение" на 2023 год </t>
  </si>
  <si>
    <t>759</t>
  </si>
  <si>
    <t>Ведомственная структура расходов  бюджета муниципального образования  "Большесидоровское сельское поселение" на 2023 год.</t>
  </si>
  <si>
    <r>
      <t xml:space="preserve">РАСПРЕДЕЛЕНИЕ БЮДЖЕТНЫХ АССИГНОВАНИЙ  БЮДЖЕТА МУНИЦИПАЛЬНОГО ОБРАЗОВАНИЯ "БОЛЬШЕСИДОРОВСКОЕ СЕЛЬСКОЕ ПОСЕЛЕНИЕ"   ПО РАЗДЕЛАМ И ПОДРАЗДЕЛАМ, КЛАССИФИКАЦИИ </t>
    </r>
    <r>
      <rPr>
        <sz val="11"/>
        <rFont val="Times New Roman"/>
        <family val="1"/>
      </rPr>
      <t xml:space="preserve">РАСХОДОВ БЮДЖЕТОВ РОССИЙСКОЙ ФЕДЕРАЦИИ НА </t>
    </r>
    <r>
      <rPr>
        <sz val="14"/>
        <rFont val="Times New Roman"/>
        <family val="1"/>
      </rPr>
      <t>2023</t>
    </r>
    <r>
      <rPr>
        <sz val="11"/>
        <rFont val="Times New Roman"/>
        <family val="1"/>
      </rPr>
      <t xml:space="preserve"> ГОД</t>
    </r>
    <r>
      <rPr>
        <sz val="12"/>
        <rFont val="Times New Roman"/>
        <family val="1"/>
      </rPr>
      <t xml:space="preserve"> </t>
    </r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</si>
  <si>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учреждений.</t>
  </si>
  <si>
    <t>830</t>
  </si>
  <si>
    <t>831</t>
  </si>
  <si>
    <t>14</t>
  </si>
  <si>
    <t>15</t>
  </si>
  <si>
    <t>16</t>
  </si>
  <si>
    <t>Коды бюджетной классификации</t>
  </si>
  <si>
    <t>Налоговые доходы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</si>
  <si>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</si>
  <si>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</si>
  <si>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</si>
  <si>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</si>
  <si>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000 1 06 01030 10 1000 110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</si>
  <si>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</si>
  <si>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000 1 06 06000 00 0000 110</t>
  </si>
  <si>
    <t>Земельный налог</t>
  </si>
  <si>
    <t>000 1 06 06033 10 1000 110</t>
  </si>
  <si>
    <t>Земельный налог с организаций, обладающих земельным участком, расположенным в границах сельских поселений</t>
  </si>
  <si>
    <t>000 1 06 06043 10 1000 110</t>
  </si>
  <si>
    <t>Земельный налог с физических лиц, обладающих земельным участком, расположенным в границах сельских поселений</t>
  </si>
  <si>
    <t>Неналоговые доходы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</si>
  <si>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</si>
  <si>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</si>
  <si>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000 1 11 05025 10 0000 120</t>
  </si>
  <si>
    <t>000 1 16 07090 10 0000 140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</si>
  <si>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</si>
  <si>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БЕЗВОЗМЕЗДНЫЕ ПОСТУПЛЕНИЯ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</si>
  <si>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</si>
  <si>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Приложение №1</t>
  </si>
  <si>
    <t>Поступление доходов по основным источникам в бюджет муниципального образования «Большесидоровское сельское  поселение» на 2023 год.</t>
  </si>
  <si>
    <t>тыс. руб.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</si>
  <si>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</si>
  <si>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000 1 00 00000 00 0000 000</t>
  </si>
  <si>
    <t>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</si>
  <si>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</si>
  <si>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</si>
  <si>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</si>
  <si>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</si>
  <si>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</si>
  <si>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</si>
  <si>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</si>
  <si>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</si>
  <si>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000 1 01 02030 01 1000 110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</si>
  <si>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</si>
  <si>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</si>
  <si>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</si>
  <si>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</si>
  <si>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</si>
  <si>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</si>
  <si>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 Федеральным законом 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</si>
  <si>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</si>
  <si>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</si>
  <si>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</si>
  <si>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 Федеральным законом о федеральном бюджете в целях формирования дорожных фондов субъектов Российской Федерации)</t>
  </si>
  <si>
    <t>000 1 03 02261 01 0000 110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</si>
  <si>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</si>
  <si>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000 1 05 0000 00 0000 0000</t>
  </si>
  <si>
    <t>Налоги на совокупный доход</t>
  </si>
  <si>
    <t>000 1 05 03000 01 0000 110</t>
  </si>
  <si>
    <t>Единый сельскохозяйственный налог</t>
  </si>
  <si>
    <t>000 1 05 03010 01 1000 110</t>
  </si>
  <si>
    <t>Единый сельскохозяйственный налог (ЕСХН)</t>
  </si>
  <si>
    <t>000 1 16 000000 00 0000 140</t>
  </si>
  <si>
    <t>Штрафы, санкции, возмещение ущерба</t>
  </si>
  <si>
    <t>000 2 00 00000 00 0000 000</t>
  </si>
  <si>
    <t>000 2 02 00000 00 0000 000</t>
  </si>
  <si>
    <t>Безвозмездные поступления от других бюджетов  бюджетной системы Российской Федерации</t>
  </si>
  <si>
    <t>000 2 02 10000 00 0000 150</t>
  </si>
  <si>
    <t>Дотации бюджетам бюджетной системы Российской Федерации</t>
  </si>
  <si>
    <t>000 2 02 15001 00 0000 150</t>
  </si>
  <si>
    <t>Дотации на выравнивание бюджетной обеспеченности</t>
  </si>
  <si>
    <t>000 2 02 15001 10 0000 150</t>
  </si>
  <si>
    <t>000 2 02 300000 00 0000 150</t>
  </si>
  <si>
    <t>Субвенции бюджетам бюджетной системы Российской Федерации</t>
  </si>
  <si>
    <t>000 2 02 30024 10 0000 150</t>
  </si>
  <si>
    <t>Субвенции бюджетам сельских поселений на выполнение передаваемых полномочий субъектов Российской Федерации</t>
  </si>
  <si>
    <t>000 2 02 35118 10 0000 150</t>
  </si>
  <si>
    <t>ВСЕГО ДОХОДОВ</t>
  </si>
  <si>
    <t>МП «Профилактика незаконного потребления наркотических средств и психотропных веществ, наркомании на территории МО "Большесидоровское сельское поселение" на 2023-2025 годы»</t>
  </si>
  <si>
    <t xml:space="preserve">МП «Военно-патриотическое воспитание несовершеннолетних и молодежи  на территории МО "Большесидоровское сельское поселение" на 2023 – 2025  годы» </t>
  </si>
  <si>
    <t>6810010050</t>
  </si>
  <si>
    <t>6810010060</t>
  </si>
  <si>
    <t>Главный  специалист финансист         ________________________ А.Р. Мусаева</t>
  </si>
  <si>
    <t>Увеличение стоимости нематериальных активов</t>
  </si>
  <si>
    <t>Пособия, компенсации и иные социальные выплаты гражданам, кроме публичных нормативных обязательств</t>
  </si>
  <si>
    <t>320</t>
  </si>
  <si>
    <t>321</t>
  </si>
  <si>
    <t>000 2 02 19999 10 0000 150</t>
  </si>
  <si>
    <t>Прочие дотации бюджетам сельских поселений</t>
  </si>
  <si>
    <t>6100055490</t>
  </si>
  <si>
    <r>
      <t>.</t>
    </r>
    <r>
      <rPr>
        <sz val="9"/>
        <rFont val="Times New Roman"/>
        <family val="1"/>
      </rPr>
      <t>6100055490</t>
    </r>
  </si>
  <si>
    <t xml:space="preserve"> Дотации бюджетам сельских поселений на выравнивание  бюджетной обеспеченности из бюджета Республики Адыгея</t>
  </si>
  <si>
    <t>№87 от  «22» сентября  2023 г.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</si>
</sst>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64">
    <font>
      <sz val="11"/>
      <color theme="1"/>
      <name val="Calibri"/>
      <family val="2"/>
    </font>
    <font>
      <sz val="14"/>
      <color indexed="8"/>
      <name val="Times New Roman"/>
      <family val="2"/>
    </font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sz val="9"/>
      <name val="Arial Cyr"/>
      <family val="0"/>
    </font>
    <font>
      <sz val="9"/>
      <color indexed="9"/>
      <name val="Times New Roman"/>
      <family val="1"/>
    </font>
    <font>
      <b/>
      <sz val="8"/>
      <name val="Tahoma"/>
      <family val="2"/>
    </font>
    <font>
      <b/>
      <sz val="10"/>
      <name val="Arial Cyr"/>
      <family val="0"/>
    </font>
    <font>
      <sz val="9"/>
      <color indexed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4"/>
      <name val="Calibri Light"/>
      <family val="2"/>
    </font>
    <font>
      <sz val="14"/>
      <color indexed="60"/>
      <name val="Times New Roman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48"/>
      <name val="Times New Roman"/>
      <family val="1"/>
    </font>
    <font>
      <sz val="11"/>
      <color indexed="8"/>
      <name val="Times New Roman"/>
      <family val="1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libri Light"/>
      <family val="2"/>
    </font>
    <font>
      <sz val="14"/>
      <color rgb="FF9C6500"/>
      <name val="Times New Roman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9"/>
      <color rgb="FF3366FF"/>
      <name val="Times New Roman"/>
      <family val="1"/>
    </font>
    <font>
      <sz val="11"/>
      <color rgb="FF000000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99">
    <xf numFmtId="0" fontId="0" fillId="0" borderId="0" xfId="0" applyFont="1" applyAlignment="1">
      <alignment/>
    </xf>
    <xf numFmtId="0" fontId="12" fillId="0" borderId="0" xfId="52" applyFont="1" applyAlignment="1">
      <alignment wrapText="1"/>
      <protection/>
    </xf>
    <xf numFmtId="165" fontId="3" fillId="0" borderId="0" xfId="52" applyNumberFormat="1" applyFont="1" applyAlignment="1">
      <alignment horizontal="right"/>
      <protection/>
    </xf>
    <xf numFmtId="0" fontId="3" fillId="0" borderId="0" xfId="52" applyFont="1">
      <alignment/>
      <protection/>
    </xf>
    <xf numFmtId="49" fontId="3" fillId="0" borderId="0" xfId="52" applyNumberFormat="1" applyFont="1">
      <alignment/>
      <protection/>
    </xf>
    <xf numFmtId="0" fontId="3" fillId="0" borderId="0" xfId="52" applyNumberFormat="1" applyFont="1" applyAlignment="1">
      <alignment wrapText="1"/>
      <protection/>
    </xf>
    <xf numFmtId="165" fontId="3" fillId="0" borderId="0" xfId="52" applyNumberFormat="1" applyFont="1">
      <alignment/>
      <protection/>
    </xf>
    <xf numFmtId="49" fontId="12" fillId="0" borderId="0" xfId="52" applyNumberFormat="1" applyFont="1" applyAlignment="1" quotePrefix="1">
      <alignment wrapText="1"/>
      <protection/>
    </xf>
    <xf numFmtId="0" fontId="12" fillId="0" borderId="0" xfId="52" applyNumberFormat="1" applyFont="1" applyAlignment="1" quotePrefix="1">
      <alignment wrapText="1"/>
      <protection/>
    </xf>
    <xf numFmtId="3" fontId="12" fillId="0" borderId="0" xfId="52" applyNumberFormat="1" applyFont="1" applyAlignment="1">
      <alignment horizontal="right"/>
      <protection/>
    </xf>
    <xf numFmtId="49" fontId="4" fillId="0" borderId="10" xfId="52" applyNumberFormat="1" applyFont="1" applyBorder="1" applyAlignment="1">
      <alignment horizontal="center" vertical="center" wrapText="1"/>
      <protection/>
    </xf>
    <xf numFmtId="49" fontId="4" fillId="0" borderId="10" xfId="52" applyNumberFormat="1" applyFont="1" applyBorder="1" applyAlignment="1">
      <alignment horizontal="center" wrapText="1"/>
      <protection/>
    </xf>
    <xf numFmtId="0" fontId="11" fillId="0" borderId="0" xfId="52" applyFont="1" applyAlignment="1">
      <alignment wrapText="1"/>
      <protection/>
    </xf>
    <xf numFmtId="0" fontId="10" fillId="0" borderId="10" xfId="52" applyFont="1" applyBorder="1" applyAlignment="1">
      <alignment horizontal="center" vertical="center"/>
      <protection/>
    </xf>
    <xf numFmtId="49" fontId="10" fillId="0" borderId="10" xfId="52" applyNumberFormat="1" applyFont="1" applyBorder="1">
      <alignment/>
      <protection/>
    </xf>
    <xf numFmtId="0" fontId="10" fillId="0" borderId="10" xfId="52" applyNumberFormat="1" applyFont="1" applyBorder="1" applyAlignment="1">
      <alignment wrapText="1"/>
      <protection/>
    </xf>
    <xf numFmtId="49" fontId="10" fillId="0" borderId="10" xfId="52" applyNumberFormat="1" applyFont="1" applyBorder="1" applyAlignment="1">
      <alignment horizontal="center" vertical="center"/>
      <protection/>
    </xf>
    <xf numFmtId="165" fontId="10" fillId="33" borderId="10" xfId="52" applyNumberFormat="1" applyFont="1" applyFill="1" applyBorder="1" applyAlignment="1" applyProtection="1">
      <alignment horizontal="center" vertical="center"/>
      <protection locked="0"/>
    </xf>
    <xf numFmtId="165" fontId="10" fillId="0" borderId="10" xfId="52" applyNumberFormat="1" applyFont="1" applyBorder="1" applyAlignment="1">
      <alignment horizontal="center" vertical="center"/>
      <protection/>
    </xf>
    <xf numFmtId="0" fontId="10" fillId="0" borderId="0" xfId="52" applyFont="1">
      <alignment/>
      <protection/>
    </xf>
    <xf numFmtId="0" fontId="3" fillId="0" borderId="10" xfId="52" applyFont="1" applyBorder="1" applyAlignment="1">
      <alignment horizontal="center" vertical="center"/>
      <protection/>
    </xf>
    <xf numFmtId="49" fontId="3" fillId="0" borderId="10" xfId="52" applyNumberFormat="1" applyFont="1" applyBorder="1">
      <alignment/>
      <protection/>
    </xf>
    <xf numFmtId="0" fontId="3" fillId="0" borderId="10" xfId="52" applyNumberFormat="1" applyFont="1" applyBorder="1" applyAlignment="1">
      <alignment wrapText="1"/>
      <protection/>
    </xf>
    <xf numFmtId="49" fontId="3" fillId="0" borderId="10" xfId="52" applyNumberFormat="1" applyFont="1" applyBorder="1" applyAlignment="1">
      <alignment horizontal="center" vertical="center"/>
      <protection/>
    </xf>
    <xf numFmtId="165" fontId="3" fillId="33" borderId="10" xfId="52" applyNumberFormat="1" applyFont="1" applyFill="1" applyBorder="1" applyAlignment="1" applyProtection="1">
      <alignment horizontal="center" vertical="center"/>
      <protection locked="0"/>
    </xf>
    <xf numFmtId="165" fontId="3" fillId="0" borderId="10" xfId="52" applyNumberFormat="1" applyFont="1" applyBorder="1" applyAlignment="1">
      <alignment horizontal="center" vertical="center"/>
      <protection/>
    </xf>
    <xf numFmtId="0" fontId="2" fillId="0" borderId="0" xfId="52">
      <alignment/>
      <protection/>
    </xf>
    <xf numFmtId="0" fontId="10" fillId="0" borderId="0" xfId="52" applyFont="1" applyAlignment="1">
      <alignment horizontal="center"/>
      <protection/>
    </xf>
    <xf numFmtId="0" fontId="16" fillId="0" borderId="0" xfId="52" applyFont="1" applyAlignment="1">
      <alignment horizontal="center"/>
      <protection/>
    </xf>
    <xf numFmtId="0" fontId="4" fillId="0" borderId="0" xfId="52" applyFont="1" applyFill="1" applyAlignment="1">
      <alignment wrapText="1"/>
      <protection/>
    </xf>
    <xf numFmtId="0" fontId="4" fillId="0" borderId="0" xfId="52" applyFont="1" applyFill="1">
      <alignment/>
      <protection/>
    </xf>
    <xf numFmtId="0" fontId="13" fillId="0" borderId="0" xfId="52" applyFont="1" applyFill="1" applyAlignment="1">
      <alignment horizontal="right"/>
      <protection/>
    </xf>
    <xf numFmtId="0" fontId="4" fillId="0" borderId="0" xfId="52" applyFont="1" applyFill="1" applyAlignment="1">
      <alignment horizontal="right"/>
      <protection/>
    </xf>
    <xf numFmtId="0" fontId="13" fillId="0" borderId="0" xfId="52" applyFont="1" applyFill="1" applyAlignment="1">
      <alignment horizontal="right" vertical="top" wrapText="1"/>
      <protection/>
    </xf>
    <xf numFmtId="164" fontId="4" fillId="0" borderId="10" xfId="52" applyNumberFormat="1" applyFont="1" applyFill="1" applyBorder="1" applyAlignment="1">
      <alignment horizontal="center" vertical="center" wrapText="1"/>
      <protection/>
    </xf>
    <xf numFmtId="0" fontId="4" fillId="0" borderId="0" xfId="52" applyFont="1" applyFill="1" applyAlignment="1">
      <alignment horizontal="center" vertical="center"/>
      <protection/>
    </xf>
    <xf numFmtId="164" fontId="4" fillId="0" borderId="11" xfId="52" applyNumberFormat="1" applyFont="1" applyFill="1" applyBorder="1" applyAlignment="1">
      <alignment horizontal="center" vertical="center" wrapText="1"/>
      <protection/>
    </xf>
    <xf numFmtId="0" fontId="4" fillId="0" borderId="10" xfId="52" applyFont="1" applyFill="1" applyBorder="1" applyAlignment="1">
      <alignment vertical="center" wrapText="1"/>
      <protection/>
    </xf>
    <xf numFmtId="49" fontId="4" fillId="0" borderId="10" xfId="52" applyNumberFormat="1" applyFont="1" applyFill="1" applyBorder="1" applyAlignment="1">
      <alignment horizontal="center" vertical="center"/>
      <protection/>
    </xf>
    <xf numFmtId="2" fontId="4" fillId="0" borderId="10" xfId="52" applyNumberFormat="1" applyFont="1" applyFill="1" applyBorder="1" applyAlignment="1">
      <alignment horizontal="center" vertical="center"/>
      <protection/>
    </xf>
    <xf numFmtId="49" fontId="14" fillId="0" borderId="10" xfId="52" applyNumberFormat="1" applyFont="1" applyFill="1" applyBorder="1" applyAlignment="1">
      <alignment horizontal="center" vertical="center"/>
      <protection/>
    </xf>
    <xf numFmtId="2" fontId="4" fillId="0" borderId="0" xfId="52" applyNumberFormat="1" applyFont="1" applyFill="1">
      <alignment/>
      <protection/>
    </xf>
    <xf numFmtId="0" fontId="4" fillId="0" borderId="10" xfId="52" applyFont="1" applyFill="1" applyBorder="1" applyAlignment="1">
      <alignment horizontal="left" vertical="center" wrapText="1"/>
      <protection/>
    </xf>
    <xf numFmtId="0" fontId="4" fillId="0" borderId="10" xfId="52" applyFont="1" applyFill="1" applyBorder="1" applyAlignment="1">
      <alignment vertical="center"/>
      <protection/>
    </xf>
    <xf numFmtId="0" fontId="4" fillId="0" borderId="10" xfId="52" applyFont="1" applyFill="1" applyBorder="1" applyAlignment="1">
      <alignment horizontal="center" vertical="center"/>
      <protection/>
    </xf>
    <xf numFmtId="0" fontId="4" fillId="0" borderId="0" xfId="52" applyFont="1" applyFill="1" applyAlignment="1">
      <alignment vertical="center"/>
      <protection/>
    </xf>
    <xf numFmtId="0" fontId="4" fillId="0" borderId="0" xfId="52" applyFont="1" applyFill="1" applyBorder="1">
      <alignment/>
      <protection/>
    </xf>
    <xf numFmtId="0" fontId="4" fillId="0" borderId="0" xfId="52" applyFont="1" applyFill="1" applyBorder="1" applyAlignment="1">
      <alignment vertical="center" wrapText="1"/>
      <protection/>
    </xf>
    <xf numFmtId="0" fontId="4" fillId="0" borderId="0" xfId="52" applyFont="1" applyFill="1" applyBorder="1" applyAlignment="1">
      <alignment wrapText="1"/>
      <protection/>
    </xf>
    <xf numFmtId="2" fontId="4" fillId="0" borderId="0" xfId="52" applyNumberFormat="1" applyFont="1" applyFill="1" applyAlignment="1">
      <alignment horizontal="center"/>
      <protection/>
    </xf>
    <xf numFmtId="0" fontId="13" fillId="0" borderId="0" xfId="52" applyFont="1" applyFill="1" applyBorder="1" applyAlignment="1">
      <alignment/>
      <protection/>
    </xf>
    <xf numFmtId="164" fontId="4" fillId="0" borderId="0" xfId="52" applyNumberFormat="1" applyFont="1" applyFill="1" applyAlignment="1">
      <alignment horizontal="center"/>
      <protection/>
    </xf>
    <xf numFmtId="0" fontId="4" fillId="0" borderId="10" xfId="52" applyFont="1" applyFill="1" applyBorder="1">
      <alignment/>
      <protection/>
    </xf>
    <xf numFmtId="49" fontId="3" fillId="0" borderId="10" xfId="52" applyNumberFormat="1" applyFont="1" applyBorder="1" applyAlignment="1">
      <alignment horizontal="center" vertical="center" wrapText="1"/>
      <protection/>
    </xf>
    <xf numFmtId="49" fontId="4" fillId="0" borderId="10" xfId="52" applyNumberFormat="1" applyFont="1" applyBorder="1" applyAlignment="1" quotePrefix="1">
      <alignment horizontal="center" vertical="center" wrapText="1"/>
      <protection/>
    </xf>
    <xf numFmtId="0" fontId="4" fillId="0" borderId="11" xfId="52" applyFont="1" applyFill="1" applyBorder="1" applyAlignment="1">
      <alignment vertical="center" wrapText="1"/>
      <protection/>
    </xf>
    <xf numFmtId="0" fontId="4" fillId="0" borderId="12" xfId="52" applyFont="1" applyFill="1" applyBorder="1" applyAlignment="1">
      <alignment horizontal="left" vertical="center" wrapText="1"/>
      <protection/>
    </xf>
    <xf numFmtId="0" fontId="4" fillId="0" borderId="10" xfId="52" applyFont="1" applyFill="1" applyBorder="1" applyAlignment="1">
      <alignment wrapText="1"/>
      <protection/>
    </xf>
    <xf numFmtId="0" fontId="17" fillId="0" borderId="10" xfId="52" applyFont="1" applyFill="1" applyBorder="1" applyAlignment="1">
      <alignment wrapText="1"/>
      <protection/>
    </xf>
    <xf numFmtId="0" fontId="4" fillId="0" borderId="13" xfId="52" applyFont="1" applyFill="1" applyBorder="1" applyAlignment="1">
      <alignment vertical="center"/>
      <protection/>
    </xf>
    <xf numFmtId="0" fontId="5" fillId="0" borderId="0" xfId="52" applyFont="1" applyFill="1">
      <alignment/>
      <protection/>
    </xf>
    <xf numFmtId="49" fontId="4" fillId="0" borderId="11" xfId="52" applyNumberFormat="1" applyFont="1" applyFill="1" applyBorder="1" applyAlignment="1">
      <alignment horizontal="center" vertical="center"/>
      <protection/>
    </xf>
    <xf numFmtId="0" fontId="8" fillId="0" borderId="10" xfId="52" applyFont="1" applyFill="1" applyBorder="1" applyAlignment="1">
      <alignment horizontal="center" vertical="center" wrapText="1"/>
      <protection/>
    </xf>
    <xf numFmtId="165" fontId="5" fillId="0" borderId="0" xfId="52" applyNumberFormat="1" applyFont="1" applyAlignment="1">
      <alignment/>
      <protection/>
    </xf>
    <xf numFmtId="164" fontId="4" fillId="0" borderId="10" xfId="52" applyNumberFormat="1" applyFont="1" applyFill="1" applyBorder="1" applyAlignment="1">
      <alignment horizontal="center" vertical="center"/>
      <protection/>
    </xf>
    <xf numFmtId="164" fontId="4" fillId="0" borderId="14" xfId="52" applyNumberFormat="1" applyFont="1" applyFill="1" applyBorder="1" applyAlignment="1">
      <alignment horizontal="center" vertical="center"/>
      <protection/>
    </xf>
    <xf numFmtId="0" fontId="4" fillId="0" borderId="0" xfId="52" applyFont="1">
      <alignment/>
      <protection/>
    </xf>
    <xf numFmtId="0" fontId="4" fillId="0" borderId="0" xfId="52" applyFont="1" applyAlignment="1">
      <alignment horizontal="center"/>
      <protection/>
    </xf>
    <xf numFmtId="49" fontId="4" fillId="0" borderId="0" xfId="52" applyNumberFormat="1" applyFont="1">
      <alignment/>
      <protection/>
    </xf>
    <xf numFmtId="0" fontId="8" fillId="0" borderId="0" xfId="52" applyFont="1">
      <alignment/>
      <protection/>
    </xf>
    <xf numFmtId="0" fontId="4" fillId="0" borderId="10" xfId="52" applyFont="1" applyFill="1" applyBorder="1" applyAlignment="1">
      <alignment horizontal="center" vertical="center" wrapText="1"/>
      <protection/>
    </xf>
    <xf numFmtId="0" fontId="6" fillId="0" borderId="0" xfId="52" applyFont="1" applyAlignment="1">
      <alignment horizontal="right"/>
      <protection/>
    </xf>
    <xf numFmtId="0" fontId="9" fillId="0" borderId="0" xfId="52" applyFont="1" applyAlignment="1">
      <alignment horizontal="right"/>
      <protection/>
    </xf>
    <xf numFmtId="165" fontId="6" fillId="0" borderId="0" xfId="52" applyNumberFormat="1" applyFont="1" applyAlignment="1">
      <alignment/>
      <protection/>
    </xf>
    <xf numFmtId="165" fontId="6" fillId="0" borderId="0" xfId="52" applyNumberFormat="1" applyFont="1" applyFill="1" applyAlignment="1">
      <alignment/>
      <protection/>
    </xf>
    <xf numFmtId="0" fontId="6" fillId="0" borderId="0" xfId="52" applyFont="1" applyBorder="1">
      <alignment/>
      <protection/>
    </xf>
    <xf numFmtId="0" fontId="9" fillId="0" borderId="0" xfId="52" applyFont="1" applyBorder="1" applyAlignment="1">
      <alignment horizontal="center"/>
      <protection/>
    </xf>
    <xf numFmtId="0" fontId="6" fillId="0" borderId="0" xfId="52" applyFont="1" applyBorder="1" applyAlignment="1">
      <alignment/>
      <protection/>
    </xf>
    <xf numFmtId="0" fontId="6" fillId="0" borderId="0" xfId="52" applyFont="1" applyBorder="1" applyAlignment="1">
      <alignment horizontal="center"/>
      <protection/>
    </xf>
    <xf numFmtId="0" fontId="9" fillId="0" borderId="0" xfId="52" applyFont="1" applyBorder="1" applyAlignment="1">
      <alignment/>
      <protection/>
    </xf>
    <xf numFmtId="0" fontId="9" fillId="0" borderId="0" xfId="52" applyFont="1" applyBorder="1">
      <alignment/>
      <protection/>
    </xf>
    <xf numFmtId="0" fontId="9" fillId="0" borderId="10" xfId="52" applyFont="1" applyBorder="1" applyAlignment="1">
      <alignment horizontal="center"/>
      <protection/>
    </xf>
    <xf numFmtId="0" fontId="9" fillId="0" borderId="10" xfId="52" applyFont="1" applyBorder="1" applyAlignment="1">
      <alignment horizontal="center" wrapText="1"/>
      <protection/>
    </xf>
    <xf numFmtId="0" fontId="6" fillId="0" borderId="10" xfId="52" applyFont="1" applyBorder="1">
      <alignment/>
      <protection/>
    </xf>
    <xf numFmtId="49" fontId="9" fillId="0" borderId="10" xfId="52" applyNumberFormat="1" applyFont="1" applyBorder="1" applyAlignment="1">
      <alignment horizontal="center" vertical="center"/>
      <protection/>
    </xf>
    <xf numFmtId="164" fontId="9" fillId="3" borderId="10" xfId="52" applyNumberFormat="1" applyFont="1" applyFill="1" applyBorder="1" applyAlignment="1">
      <alignment horizontal="center" vertical="center"/>
      <protection/>
    </xf>
    <xf numFmtId="0" fontId="9" fillId="3" borderId="10" xfId="52" applyNumberFormat="1" applyFont="1" applyFill="1" applyBorder="1" applyAlignment="1">
      <alignment horizontal="center" vertical="center"/>
      <protection/>
    </xf>
    <xf numFmtId="0" fontId="9" fillId="3" borderId="10" xfId="52" applyFont="1" applyFill="1" applyBorder="1" applyAlignment="1">
      <alignment horizontal="center" vertical="center"/>
      <protection/>
    </xf>
    <xf numFmtId="0" fontId="6" fillId="0" borderId="15" xfId="52" applyFont="1" applyBorder="1">
      <alignment/>
      <protection/>
    </xf>
    <xf numFmtId="0" fontId="6" fillId="0" borderId="15" xfId="52" applyFont="1" applyBorder="1" applyAlignment="1">
      <alignment/>
      <protection/>
    </xf>
    <xf numFmtId="0" fontId="9" fillId="0" borderId="10" xfId="52" applyFont="1" applyBorder="1" applyAlignment="1">
      <alignment horizontal="center" vertical="center"/>
      <protection/>
    </xf>
    <xf numFmtId="0" fontId="8" fillId="0" borderId="10" xfId="52" applyFont="1" applyFill="1" applyBorder="1" applyAlignment="1">
      <alignment vertical="center" wrapText="1"/>
      <protection/>
    </xf>
    <xf numFmtId="49" fontId="4" fillId="0" borderId="0" xfId="52" applyNumberFormat="1" applyFont="1" applyFill="1" applyAlignment="1">
      <alignment horizontal="right" vertical="center"/>
      <protection/>
    </xf>
    <xf numFmtId="0" fontId="13" fillId="0" borderId="0" xfId="52" applyFont="1" applyFill="1" applyAlignment="1">
      <alignment horizontal="right" vertical="center" wrapText="1"/>
      <protection/>
    </xf>
    <xf numFmtId="0" fontId="13" fillId="0" borderId="0" xfId="52" applyFont="1" applyFill="1" applyBorder="1" applyAlignment="1">
      <alignment vertical="center"/>
      <protection/>
    </xf>
    <xf numFmtId="0" fontId="8" fillId="0" borderId="11" xfId="52" applyFont="1" applyFill="1" applyBorder="1" applyAlignment="1">
      <alignment vertical="center" wrapText="1"/>
      <protection/>
    </xf>
    <xf numFmtId="49" fontId="8" fillId="0" borderId="10" xfId="52" applyNumberFormat="1" applyFont="1" applyFill="1" applyBorder="1" applyAlignment="1">
      <alignment horizontal="center" vertical="center"/>
      <protection/>
    </xf>
    <xf numFmtId="164" fontId="8" fillId="0" borderId="10" xfId="52" applyNumberFormat="1" applyFont="1" applyFill="1" applyBorder="1" applyAlignment="1">
      <alignment horizontal="center" vertical="center"/>
      <protection/>
    </xf>
    <xf numFmtId="0" fontId="7" fillId="0" borderId="10" xfId="52" applyFont="1" applyFill="1" applyBorder="1" applyAlignment="1">
      <alignment vertical="center" wrapText="1"/>
      <protection/>
    </xf>
    <xf numFmtId="0" fontId="7" fillId="0" borderId="11" xfId="52" applyFont="1" applyFill="1" applyBorder="1" applyAlignment="1">
      <alignment vertical="center" wrapText="1"/>
      <protection/>
    </xf>
    <xf numFmtId="49" fontId="7" fillId="0" borderId="10" xfId="52" applyNumberFormat="1" applyFont="1" applyFill="1" applyBorder="1" applyAlignment="1">
      <alignment horizontal="center" vertical="center"/>
      <protection/>
    </xf>
    <xf numFmtId="164" fontId="7" fillId="0" borderId="10" xfId="52" applyNumberFormat="1" applyFont="1" applyFill="1" applyBorder="1" applyAlignment="1">
      <alignment horizontal="center" vertical="center"/>
      <protection/>
    </xf>
    <xf numFmtId="0" fontId="10" fillId="0" borderId="10" xfId="52" applyFont="1" applyFill="1" applyBorder="1" applyAlignment="1">
      <alignment vertical="center" wrapText="1"/>
      <protection/>
    </xf>
    <xf numFmtId="0" fontId="10" fillId="0" borderId="11" xfId="52" applyFont="1" applyFill="1" applyBorder="1" applyAlignment="1">
      <alignment vertical="center" wrapText="1"/>
      <protection/>
    </xf>
    <xf numFmtId="49" fontId="10" fillId="0" borderId="10" xfId="52" applyNumberFormat="1" applyFont="1" applyFill="1" applyBorder="1" applyAlignment="1">
      <alignment horizontal="center" vertical="center"/>
      <protection/>
    </xf>
    <xf numFmtId="164" fontId="10" fillId="0" borderId="10" xfId="52" applyNumberFormat="1" applyFont="1" applyFill="1" applyBorder="1" applyAlignment="1">
      <alignment horizontal="center" vertical="center"/>
      <protection/>
    </xf>
    <xf numFmtId="0" fontId="4" fillId="0" borderId="0" xfId="52" applyFont="1" applyFill="1" applyBorder="1" applyAlignment="1">
      <alignment/>
      <protection/>
    </xf>
    <xf numFmtId="49" fontId="4" fillId="0" borderId="0" xfId="52" applyNumberFormat="1" applyFont="1" applyFill="1" applyAlignment="1">
      <alignment horizontal="right"/>
      <protection/>
    </xf>
    <xf numFmtId="49" fontId="4" fillId="0" borderId="14" xfId="52" applyNumberFormat="1" applyFont="1" applyFill="1" applyBorder="1" applyAlignment="1">
      <alignment horizontal="center" vertical="center"/>
      <protection/>
    </xf>
    <xf numFmtId="164" fontId="4" fillId="0" borderId="0" xfId="52" applyNumberFormat="1" applyFont="1" applyFill="1">
      <alignment/>
      <protection/>
    </xf>
    <xf numFmtId="0" fontId="8" fillId="0" borderId="10" xfId="52" applyFont="1" applyFill="1" applyBorder="1" applyAlignment="1">
      <alignment vertical="center"/>
      <protection/>
    </xf>
    <xf numFmtId="0" fontId="4" fillId="0" borderId="0" xfId="52" applyFont="1" applyFill="1" applyAlignment="1">
      <alignment horizontal="center" wrapText="1"/>
      <protection/>
    </xf>
    <xf numFmtId="0" fontId="13" fillId="0" borderId="0" xfId="52" applyFont="1" applyFill="1" applyAlignment="1">
      <alignment horizontal="center" vertical="top" wrapText="1"/>
      <protection/>
    </xf>
    <xf numFmtId="0" fontId="13" fillId="0" borderId="0" xfId="52" applyFont="1" applyFill="1" applyBorder="1" applyAlignment="1">
      <alignment horizontal="center"/>
      <protection/>
    </xf>
    <xf numFmtId="0" fontId="4" fillId="0" borderId="11" xfId="52" applyFont="1" applyFill="1" applyBorder="1" applyAlignment="1">
      <alignment horizontal="center" vertical="center" wrapText="1"/>
      <protection/>
    </xf>
    <xf numFmtId="0" fontId="7" fillId="0" borderId="11" xfId="52" applyFont="1" applyFill="1" applyBorder="1" applyAlignment="1">
      <alignment horizontal="center" vertical="center" wrapText="1"/>
      <protection/>
    </xf>
    <xf numFmtId="0" fontId="10" fillId="0" borderId="11" xfId="52" applyFont="1" applyFill="1" applyBorder="1" applyAlignment="1">
      <alignment horizontal="center" vertical="center" wrapText="1"/>
      <protection/>
    </xf>
    <xf numFmtId="0" fontId="8" fillId="0" borderId="11" xfId="52" applyFont="1" applyFill="1" applyBorder="1" applyAlignment="1">
      <alignment horizontal="center" vertical="center" wrapText="1"/>
      <protection/>
    </xf>
    <xf numFmtId="0" fontId="4" fillId="0" borderId="0" xfId="52" applyFont="1" applyFill="1" applyBorder="1" applyAlignment="1">
      <alignment horizontal="center" vertical="center" wrapText="1"/>
      <protection/>
    </xf>
    <xf numFmtId="0" fontId="4" fillId="0" borderId="13" xfId="52" applyFont="1" applyFill="1" applyBorder="1" applyAlignment="1">
      <alignment horizontal="center" vertical="center"/>
      <protection/>
    </xf>
    <xf numFmtId="0" fontId="8" fillId="0" borderId="10" xfId="52" applyFont="1" applyFill="1" applyBorder="1" applyAlignment="1">
      <alignment horizontal="center" vertical="center"/>
      <protection/>
    </xf>
    <xf numFmtId="0" fontId="4" fillId="0" borderId="12" xfId="52" applyFont="1" applyFill="1" applyBorder="1" applyAlignment="1">
      <alignment horizontal="center" vertical="center" wrapText="1"/>
      <protection/>
    </xf>
    <xf numFmtId="0" fontId="57" fillId="0" borderId="0" xfId="0" applyFont="1" applyAlignment="1">
      <alignment wrapText="1"/>
    </xf>
    <xf numFmtId="0" fontId="57" fillId="0" borderId="0" xfId="0" applyFont="1" applyAlignment="1">
      <alignment horizontal="right" wrapText="1"/>
    </xf>
    <xf numFmtId="0" fontId="57" fillId="0" borderId="0" xfId="0" applyFont="1" applyAlignment="1">
      <alignment horizontal="center" vertical="center" wrapText="1"/>
    </xf>
    <xf numFmtId="0" fontId="58" fillId="0" borderId="10" xfId="0" applyFont="1" applyBorder="1" applyAlignment="1">
      <alignment vertical="center" wrapText="1"/>
    </xf>
    <xf numFmtId="0" fontId="58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vertical="center" wrapText="1"/>
    </xf>
    <xf numFmtId="0" fontId="57" fillId="0" borderId="10" xfId="0" applyFont="1" applyBorder="1" applyAlignment="1">
      <alignment vertical="center" wrapText="1"/>
    </xf>
    <xf numFmtId="0" fontId="57" fillId="0" borderId="16" xfId="0" applyFont="1" applyBorder="1" applyAlignment="1">
      <alignment vertical="center" wrapText="1"/>
    </xf>
    <xf numFmtId="0" fontId="57" fillId="0" borderId="0" xfId="0" applyFont="1" applyAlignment="1">
      <alignment vertical="center" wrapText="1"/>
    </xf>
    <xf numFmtId="0" fontId="57" fillId="0" borderId="10" xfId="0" applyFont="1" applyBorder="1" applyAlignment="1">
      <alignment horizontal="center" vertical="center" wrapText="1"/>
    </xf>
    <xf numFmtId="0" fontId="57" fillId="0" borderId="16" xfId="0" applyFont="1" applyBorder="1" applyAlignment="1">
      <alignment horizontal="center" vertical="center" wrapText="1"/>
    </xf>
    <xf numFmtId="0" fontId="57" fillId="0" borderId="0" xfId="0" applyFont="1" applyAlignment="1">
      <alignment horizontal="right" vertical="center" wrapText="1"/>
    </xf>
    <xf numFmtId="165" fontId="58" fillId="0" borderId="10" xfId="0" applyNumberFormat="1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58" fillId="0" borderId="16" xfId="0" applyFont="1" applyBorder="1" applyAlignment="1">
      <alignment vertical="center" wrapText="1"/>
    </xf>
    <xf numFmtId="165" fontId="58" fillId="0" borderId="16" xfId="0" applyNumberFormat="1" applyFont="1" applyBorder="1" applyAlignment="1">
      <alignment horizontal="center" vertical="center" wrapText="1"/>
    </xf>
    <xf numFmtId="165" fontId="57" fillId="0" borderId="10" xfId="0" applyNumberFormat="1" applyFont="1" applyBorder="1" applyAlignment="1">
      <alignment horizontal="center" vertical="center" wrapText="1"/>
    </xf>
    <xf numFmtId="0" fontId="59" fillId="0" borderId="16" xfId="0" applyFont="1" applyBorder="1" applyAlignment="1">
      <alignment vertical="center" wrapText="1"/>
    </xf>
    <xf numFmtId="164" fontId="58" fillId="0" borderId="10" xfId="0" applyNumberFormat="1" applyFont="1" applyBorder="1" applyAlignment="1">
      <alignment horizontal="center" vertical="center" wrapText="1"/>
    </xf>
    <xf numFmtId="164" fontId="57" fillId="0" borderId="10" xfId="0" applyNumberFormat="1" applyFont="1" applyBorder="1" applyAlignment="1">
      <alignment horizontal="center" vertical="center" wrapText="1"/>
    </xf>
    <xf numFmtId="0" fontId="60" fillId="0" borderId="16" xfId="0" applyFont="1" applyBorder="1" applyAlignment="1">
      <alignment vertical="center" wrapText="1"/>
    </xf>
    <xf numFmtId="165" fontId="57" fillId="0" borderId="16" xfId="0" applyNumberFormat="1" applyFont="1" applyBorder="1" applyAlignment="1">
      <alignment horizontal="center" vertical="center" wrapText="1"/>
    </xf>
    <xf numFmtId="0" fontId="61" fillId="0" borderId="10" xfId="52" applyFont="1" applyFill="1" applyBorder="1" applyAlignment="1">
      <alignment vertical="center" wrapText="1"/>
      <protection/>
    </xf>
    <xf numFmtId="0" fontId="4" fillId="0" borderId="10" xfId="52" applyFont="1" applyFill="1" applyBorder="1" applyAlignment="1" applyProtection="1">
      <alignment vertical="center" wrapText="1" shrinkToFit="1"/>
      <protection/>
    </xf>
    <xf numFmtId="0" fontId="57" fillId="0" borderId="0" xfId="0" applyFont="1" applyAlignment="1">
      <alignment horizontal="right" vertical="center" wrapText="1"/>
    </xf>
    <xf numFmtId="0" fontId="57" fillId="0" borderId="0" xfId="0" applyFont="1" applyFill="1" applyAlignment="1">
      <alignment horizontal="right" vertical="center" wrapText="1"/>
    </xf>
    <xf numFmtId="0" fontId="58" fillId="0" borderId="0" xfId="0" applyFont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165" fontId="5" fillId="0" borderId="0" xfId="52" applyNumberFormat="1" applyFont="1" applyFill="1" applyAlignment="1">
      <alignment horizontal="right"/>
      <protection/>
    </xf>
    <xf numFmtId="165" fontId="4" fillId="0" borderId="10" xfId="52" applyNumberFormat="1" applyFont="1" applyBorder="1" applyAlignment="1">
      <alignment horizontal="center" vertical="center" wrapText="1"/>
      <protection/>
    </xf>
    <xf numFmtId="0" fontId="9" fillId="0" borderId="0" xfId="52" applyNumberFormat="1" applyFont="1" applyAlignment="1">
      <alignment horizontal="center" wrapText="1"/>
      <protection/>
    </xf>
    <xf numFmtId="49" fontId="3" fillId="0" borderId="10" xfId="52" applyNumberFormat="1" applyFont="1" applyBorder="1" applyAlignment="1">
      <alignment horizontal="center" vertical="center" wrapText="1"/>
      <protection/>
    </xf>
    <xf numFmtId="2" fontId="4" fillId="0" borderId="10" xfId="52" applyNumberFormat="1" applyFont="1" applyBorder="1" applyAlignment="1">
      <alignment horizontal="center" vertical="center" wrapText="1"/>
      <protection/>
    </xf>
    <xf numFmtId="49" fontId="4" fillId="0" borderId="10" xfId="52" applyNumberFormat="1" applyFont="1" applyBorder="1" applyAlignment="1" quotePrefix="1">
      <alignment horizontal="center" vertical="center" wrapText="1"/>
      <protection/>
    </xf>
    <xf numFmtId="0" fontId="9" fillId="0" borderId="15" xfId="52" applyFont="1" applyBorder="1" applyAlignment="1">
      <alignment horizontal="left" vertical="center" wrapText="1"/>
      <protection/>
    </xf>
    <xf numFmtId="0" fontId="9" fillId="0" borderId="13" xfId="52" applyFont="1" applyBorder="1" applyAlignment="1">
      <alignment horizontal="left" vertical="center" wrapText="1"/>
      <protection/>
    </xf>
    <xf numFmtId="0" fontId="9" fillId="0" borderId="11" xfId="52" applyFont="1" applyBorder="1" applyAlignment="1">
      <alignment horizontal="left" vertical="center" wrapText="1"/>
      <protection/>
    </xf>
    <xf numFmtId="0" fontId="6" fillId="0" borderId="0" xfId="52" applyFont="1" applyBorder="1" applyAlignment="1">
      <alignment horizontal="center"/>
      <protection/>
    </xf>
    <xf numFmtId="0" fontId="9" fillId="0" borderId="10" xfId="52" applyFont="1" applyBorder="1" applyAlignment="1">
      <alignment horizontal="center"/>
      <protection/>
    </xf>
    <xf numFmtId="0" fontId="9" fillId="0" borderId="15" xfId="52" applyFont="1" applyBorder="1" applyAlignment="1">
      <alignment horizontal="left" vertical="center"/>
      <protection/>
    </xf>
    <xf numFmtId="0" fontId="9" fillId="0" borderId="13" xfId="52" applyFont="1" applyBorder="1" applyAlignment="1">
      <alignment horizontal="left" vertical="center"/>
      <protection/>
    </xf>
    <xf numFmtId="0" fontId="9" fillId="0" borderId="11" xfId="52" applyFont="1" applyBorder="1" applyAlignment="1">
      <alignment horizontal="left" vertical="center"/>
      <protection/>
    </xf>
    <xf numFmtId="0" fontId="5" fillId="0" borderId="15" xfId="52" applyFont="1" applyBorder="1" applyAlignment="1">
      <alignment horizontal="left" vertical="center" wrapText="1"/>
      <protection/>
    </xf>
    <xf numFmtId="0" fontId="5" fillId="0" borderId="13" xfId="52" applyFont="1" applyBorder="1" applyAlignment="1">
      <alignment horizontal="left" vertical="center" wrapText="1"/>
      <protection/>
    </xf>
    <xf numFmtId="0" fontId="5" fillId="0" borderId="11" xfId="52" applyFont="1" applyBorder="1" applyAlignment="1">
      <alignment horizontal="left" vertical="center" wrapText="1"/>
      <protection/>
    </xf>
    <xf numFmtId="0" fontId="6" fillId="0" borderId="15" xfId="52" applyFont="1" applyBorder="1" applyAlignment="1">
      <alignment horizontal="left" vertical="center" wrapText="1"/>
      <protection/>
    </xf>
    <xf numFmtId="0" fontId="6" fillId="0" borderId="13" xfId="52" applyFont="1" applyBorder="1" applyAlignment="1">
      <alignment horizontal="left" vertical="center" wrapText="1"/>
      <protection/>
    </xf>
    <xf numFmtId="0" fontId="6" fillId="0" borderId="11" xfId="52" applyFont="1" applyBorder="1" applyAlignment="1">
      <alignment horizontal="left" vertical="center" wrapText="1"/>
      <protection/>
    </xf>
    <xf numFmtId="0" fontId="5" fillId="0" borderId="15" xfId="52" applyFont="1" applyBorder="1" applyAlignment="1">
      <alignment horizontal="left" vertical="center"/>
      <protection/>
    </xf>
    <xf numFmtId="0" fontId="5" fillId="0" borderId="13" xfId="52" applyFont="1" applyBorder="1" applyAlignment="1">
      <alignment horizontal="left" vertical="center"/>
      <protection/>
    </xf>
    <xf numFmtId="0" fontId="5" fillId="0" borderId="11" xfId="52" applyFont="1" applyBorder="1" applyAlignment="1">
      <alignment horizontal="left" vertical="center"/>
      <protection/>
    </xf>
    <xf numFmtId="0" fontId="60" fillId="0" borderId="15" xfId="52" applyFont="1" applyFill="1" applyBorder="1" applyAlignment="1">
      <alignment horizontal="left" vertical="center" wrapText="1"/>
      <protection/>
    </xf>
    <xf numFmtId="0" fontId="62" fillId="0" borderId="15" xfId="52" applyFont="1" applyFill="1" applyBorder="1" applyAlignment="1">
      <alignment horizontal="left" vertical="center" wrapText="1"/>
      <protection/>
    </xf>
    <xf numFmtId="0" fontId="62" fillId="0" borderId="15" xfId="52" applyFont="1" applyFill="1" applyBorder="1" applyAlignment="1">
      <alignment horizontal="left" vertical="top" wrapText="1"/>
      <protection/>
    </xf>
    <xf numFmtId="0" fontId="62" fillId="0" borderId="13" xfId="52" applyFont="1" applyFill="1" applyBorder="1" applyAlignment="1">
      <alignment horizontal="left" vertical="top" wrapText="1"/>
      <protection/>
    </xf>
    <xf numFmtId="0" fontId="62" fillId="0" borderId="11" xfId="52" applyFont="1" applyFill="1" applyBorder="1" applyAlignment="1">
      <alignment horizontal="left" vertical="top" wrapText="1"/>
      <protection/>
    </xf>
    <xf numFmtId="0" fontId="6" fillId="0" borderId="15" xfId="52" applyFont="1" applyBorder="1" applyAlignment="1">
      <alignment horizontal="left" vertical="center"/>
      <protection/>
    </xf>
    <xf numFmtId="0" fontId="6" fillId="0" borderId="13" xfId="52" applyFont="1" applyBorder="1" applyAlignment="1">
      <alignment horizontal="left" vertical="center"/>
      <protection/>
    </xf>
    <xf numFmtId="0" fontId="6" fillId="0" borderId="11" xfId="52" applyFont="1" applyBorder="1" applyAlignment="1">
      <alignment horizontal="left" vertical="center"/>
      <protection/>
    </xf>
    <xf numFmtId="0" fontId="9" fillId="0" borderId="15" xfId="52" applyFont="1" applyBorder="1" applyAlignment="1">
      <alignment horizontal="center" vertical="center"/>
      <protection/>
    </xf>
    <xf numFmtId="0" fontId="9" fillId="0" borderId="13" xfId="52" applyFont="1" applyBorder="1" applyAlignment="1">
      <alignment horizontal="center" vertical="center"/>
      <protection/>
    </xf>
    <xf numFmtId="0" fontId="9" fillId="0" borderId="11" xfId="52" applyFont="1" applyBorder="1" applyAlignment="1">
      <alignment horizontal="center" vertical="center"/>
      <protection/>
    </xf>
    <xf numFmtId="165" fontId="6" fillId="0" borderId="0" xfId="52" applyNumberFormat="1" applyFont="1" applyFill="1" applyAlignment="1">
      <alignment horizontal="right"/>
      <protection/>
    </xf>
    <xf numFmtId="0" fontId="9" fillId="0" borderId="0" xfId="52" applyFont="1" applyBorder="1" applyAlignment="1">
      <alignment horizontal="center" wrapText="1"/>
      <protection/>
    </xf>
    <xf numFmtId="49" fontId="4" fillId="0" borderId="16" xfId="52" applyNumberFormat="1" applyFont="1" applyFill="1" applyBorder="1" applyAlignment="1">
      <alignment horizontal="center" vertical="center"/>
      <protection/>
    </xf>
    <xf numFmtId="49" fontId="4" fillId="0" borderId="14" xfId="52" applyNumberFormat="1" applyFont="1" applyFill="1" applyBorder="1" applyAlignment="1">
      <alignment horizontal="center" vertical="center"/>
      <protection/>
    </xf>
    <xf numFmtId="0" fontId="4" fillId="0" borderId="0" xfId="52" applyFont="1" applyFill="1" applyAlignment="1">
      <alignment horizontal="left" wrapText="1"/>
      <protection/>
    </xf>
    <xf numFmtId="49" fontId="6" fillId="0" borderId="0" xfId="52" applyNumberFormat="1" applyFont="1" applyFill="1" applyAlignment="1">
      <alignment horizontal="center" vertical="center" wrapText="1"/>
      <protection/>
    </xf>
    <xf numFmtId="49" fontId="4" fillId="0" borderId="0" xfId="52" applyNumberFormat="1" applyFont="1" applyFill="1" applyAlignment="1">
      <alignment horizontal="right"/>
      <protection/>
    </xf>
    <xf numFmtId="49" fontId="4" fillId="0" borderId="16" xfId="52" applyNumberFormat="1" applyFont="1" applyFill="1" applyBorder="1" applyAlignment="1">
      <alignment horizontal="center" vertical="center" wrapText="1"/>
      <protection/>
    </xf>
    <xf numFmtId="49" fontId="4" fillId="0" borderId="14" xfId="52" applyNumberFormat="1" applyFont="1" applyFill="1" applyBorder="1" applyAlignment="1">
      <alignment horizontal="center" vertical="center" wrapText="1"/>
      <protection/>
    </xf>
    <xf numFmtId="0" fontId="4" fillId="0" borderId="16" xfId="52" applyFont="1" applyFill="1" applyBorder="1" applyAlignment="1">
      <alignment horizontal="center" vertical="center" wrapText="1"/>
      <protection/>
    </xf>
    <xf numFmtId="0" fontId="4" fillId="0" borderId="14" xfId="52" applyFont="1" applyFill="1" applyBorder="1" applyAlignment="1">
      <alignment horizontal="center" vertical="center" wrapText="1"/>
      <protection/>
    </xf>
    <xf numFmtId="0" fontId="4" fillId="0" borderId="16" xfId="52" applyFont="1" applyFill="1" applyBorder="1" applyAlignment="1">
      <alignment horizontal="center" vertical="top" wrapText="1"/>
      <protection/>
    </xf>
    <xf numFmtId="0" fontId="4" fillId="0" borderId="14" xfId="52" applyFont="1" applyFill="1" applyBorder="1" applyAlignment="1">
      <alignment horizontal="center" vertical="top" wrapText="1"/>
      <protection/>
    </xf>
    <xf numFmtId="0" fontId="4" fillId="0" borderId="16" xfId="52" applyFont="1" applyFill="1" applyBorder="1" applyAlignment="1">
      <alignment horizontal="center" vertical="top"/>
      <protection/>
    </xf>
    <xf numFmtId="0" fontId="4" fillId="0" borderId="14" xfId="52" applyFont="1" applyFill="1" applyBorder="1" applyAlignment="1">
      <alignment horizontal="center" vertical="top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3 2" xfId="54"/>
    <cellStyle name="Обычный 3 3" xfId="55"/>
    <cellStyle name="Обычный 3 4" xfId="56"/>
    <cellStyle name="Обычный 3 4 2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C76"/>
  <sheetViews>
    <sheetView zoomScale="80" zoomScaleNormal="80" zoomScalePageLayoutView="0" workbookViewId="0" topLeftCell="A25">
      <selection activeCell="D6" sqref="D6"/>
    </sheetView>
  </sheetViews>
  <sheetFormatPr defaultColWidth="88.57421875" defaultRowHeight="15"/>
  <cols>
    <col min="1" max="1" width="33.00390625" style="122" customWidth="1"/>
    <col min="2" max="2" width="76.7109375" style="122" customWidth="1"/>
    <col min="3" max="3" width="15.28125" style="122" customWidth="1"/>
    <col min="4" max="16384" width="88.57421875" style="122" customWidth="1"/>
  </cols>
  <sheetData>
    <row r="1" ht="15.75">
      <c r="C1" s="123"/>
    </row>
    <row r="2" spans="2:3" ht="15.75">
      <c r="B2" s="146" t="s">
        <v>278</v>
      </c>
      <c r="C2" s="146"/>
    </row>
    <row r="3" spans="2:3" ht="15.75">
      <c r="B3" s="146" t="s">
        <v>137</v>
      </c>
      <c r="C3" s="146"/>
    </row>
    <row r="4" spans="2:3" ht="15.75">
      <c r="B4" s="146" t="s">
        <v>184</v>
      </c>
      <c r="C4" s="146"/>
    </row>
    <row r="5" spans="2:3" ht="15.75">
      <c r="B5" s="147" t="s">
        <v>342</v>
      </c>
      <c r="C5" s="147"/>
    </row>
    <row r="6" ht="17.25" customHeight="1">
      <c r="A6" s="133"/>
    </row>
    <row r="7" spans="1:3" ht="15.75">
      <c r="A7" s="148" t="s">
        <v>279</v>
      </c>
      <c r="B7" s="148"/>
      <c r="C7" s="148"/>
    </row>
    <row r="8" spans="1:3" ht="15.75" customHeight="1">
      <c r="A8" s="148"/>
      <c r="B8" s="148"/>
      <c r="C8" s="148"/>
    </row>
    <row r="9" ht="15.75">
      <c r="C9" s="124" t="s">
        <v>280</v>
      </c>
    </row>
    <row r="10" spans="1:3" ht="15.75">
      <c r="A10" s="149" t="s">
        <v>256</v>
      </c>
      <c r="B10" s="149" t="s">
        <v>281</v>
      </c>
      <c r="C10" s="131" t="s">
        <v>192</v>
      </c>
    </row>
    <row r="11" spans="1:3" ht="15.75">
      <c r="A11" s="149"/>
      <c r="B11" s="149"/>
      <c r="C11" s="131" t="s">
        <v>53</v>
      </c>
    </row>
    <row r="12" spans="1:3" ht="15.75">
      <c r="A12" s="126" t="s">
        <v>282</v>
      </c>
      <c r="B12" s="125" t="s">
        <v>283</v>
      </c>
      <c r="C12" s="134">
        <f>C13+C34</f>
        <v>8066.4</v>
      </c>
    </row>
    <row r="13" spans="1:3" ht="15.75">
      <c r="A13" s="131"/>
      <c r="B13" s="125" t="s">
        <v>257</v>
      </c>
      <c r="C13" s="134">
        <f>C14+C19+C25+C28</f>
        <v>7952.2</v>
      </c>
    </row>
    <row r="14" spans="1:3" ht="15.75">
      <c r="A14" s="126" t="s">
        <v>284</v>
      </c>
      <c r="B14" s="125" t="s">
        <v>285</v>
      </c>
      <c r="C14" s="134">
        <f>C15</f>
        <v>1834.7</v>
      </c>
    </row>
    <row r="15" spans="1:3" ht="15.75">
      <c r="A15" s="135" t="s">
        <v>286</v>
      </c>
      <c r="B15" s="136" t="s">
        <v>287</v>
      </c>
      <c r="C15" s="137">
        <f>C16+C17+C18</f>
        <v>1834.7</v>
      </c>
    </row>
    <row r="16" spans="1:3" ht="63">
      <c r="A16" s="131" t="s">
        <v>288</v>
      </c>
      <c r="B16" s="128" t="s">
        <v>289</v>
      </c>
      <c r="C16" s="138">
        <v>1834.7</v>
      </c>
    </row>
    <row r="17" spans="1:3" ht="94.5">
      <c r="A17" s="131" t="s">
        <v>290</v>
      </c>
      <c r="B17" s="128" t="s">
        <v>291</v>
      </c>
      <c r="C17" s="138">
        <v>0</v>
      </c>
    </row>
    <row r="18" spans="1:3" ht="37.5" customHeight="1">
      <c r="A18" s="132" t="s">
        <v>292</v>
      </c>
      <c r="B18" s="129" t="s">
        <v>293</v>
      </c>
      <c r="C18" s="138">
        <v>0</v>
      </c>
    </row>
    <row r="19" spans="1:3" ht="31.5">
      <c r="A19" s="126" t="s">
        <v>294</v>
      </c>
      <c r="B19" s="125" t="s">
        <v>295</v>
      </c>
      <c r="C19" s="134">
        <f>C20</f>
        <v>2273</v>
      </c>
    </row>
    <row r="20" spans="1:3" ht="31.5">
      <c r="A20" s="126" t="s">
        <v>296</v>
      </c>
      <c r="B20" s="125" t="s">
        <v>297</v>
      </c>
      <c r="C20" s="134">
        <f>C21+C22+C23+C24</f>
        <v>2273</v>
      </c>
    </row>
    <row r="21" spans="1:3" ht="94.5">
      <c r="A21" s="131" t="s">
        <v>298</v>
      </c>
      <c r="B21" s="127" t="s">
        <v>299</v>
      </c>
      <c r="C21" s="138">
        <v>1169.7</v>
      </c>
    </row>
    <row r="22" spans="1:3" ht="110.25">
      <c r="A22" s="131" t="s">
        <v>300</v>
      </c>
      <c r="B22" s="127" t="s">
        <v>301</v>
      </c>
      <c r="C22" s="138">
        <v>6.1</v>
      </c>
    </row>
    <row r="23" spans="1:3" ht="94.5">
      <c r="A23" s="131" t="s">
        <v>302</v>
      </c>
      <c r="B23" s="127" t="s">
        <v>303</v>
      </c>
      <c r="C23" s="138">
        <v>1262.9</v>
      </c>
    </row>
    <row r="24" spans="1:3" ht="101.25" customHeight="1">
      <c r="A24" s="132" t="s">
        <v>304</v>
      </c>
      <c r="B24" s="139" t="s">
        <v>305</v>
      </c>
      <c r="C24" s="138">
        <v>-165.7</v>
      </c>
    </row>
    <row r="25" spans="1:3" ht="15.75">
      <c r="A25" s="126" t="s">
        <v>306</v>
      </c>
      <c r="B25" s="125" t="s">
        <v>307</v>
      </c>
      <c r="C25" s="134">
        <f>C26</f>
        <v>1588.2</v>
      </c>
    </row>
    <row r="26" spans="1:3" ht="15.75">
      <c r="A26" s="126" t="s">
        <v>308</v>
      </c>
      <c r="B26" s="125" t="s">
        <v>309</v>
      </c>
      <c r="C26" s="134">
        <f>C27</f>
        <v>1588.2</v>
      </c>
    </row>
    <row r="27" spans="1:3" ht="15.75">
      <c r="A27" s="131" t="s">
        <v>310</v>
      </c>
      <c r="B27" s="128" t="s">
        <v>311</v>
      </c>
      <c r="C27" s="138">
        <v>1588.2</v>
      </c>
    </row>
    <row r="28" spans="1:3" ht="15.75">
      <c r="A28" s="126" t="s">
        <v>258</v>
      </c>
      <c r="B28" s="125" t="s">
        <v>259</v>
      </c>
      <c r="C28" s="134">
        <f>C29+C31</f>
        <v>2256.3</v>
      </c>
    </row>
    <row r="29" spans="1:3" ht="15.75">
      <c r="A29" s="126" t="s">
        <v>260</v>
      </c>
      <c r="B29" s="125" t="s">
        <v>261</v>
      </c>
      <c r="C29" s="134">
        <f>C30</f>
        <v>181.5</v>
      </c>
    </row>
    <row r="30" spans="1:3" ht="39.75" customHeight="1">
      <c r="A30" s="131" t="s">
        <v>262</v>
      </c>
      <c r="B30" s="127" t="s">
        <v>263</v>
      </c>
      <c r="C30" s="138">
        <v>181.5</v>
      </c>
    </row>
    <row r="31" spans="1:3" ht="15.75">
      <c r="A31" s="126" t="s">
        <v>264</v>
      </c>
      <c r="B31" s="125" t="s">
        <v>265</v>
      </c>
      <c r="C31" s="134">
        <f>C32+C33</f>
        <v>2074.8</v>
      </c>
    </row>
    <row r="32" spans="1:3" ht="31.5">
      <c r="A32" s="131" t="s">
        <v>266</v>
      </c>
      <c r="B32" s="128" t="s">
        <v>267</v>
      </c>
      <c r="C32" s="138">
        <v>689.3</v>
      </c>
    </row>
    <row r="33" spans="1:3" ht="15.75" customHeight="1">
      <c r="A33" s="132" t="s">
        <v>268</v>
      </c>
      <c r="B33" s="129" t="s">
        <v>269</v>
      </c>
      <c r="C33" s="138">
        <v>1385.5</v>
      </c>
    </row>
    <row r="34" spans="1:3" ht="15.75">
      <c r="A34" s="131"/>
      <c r="B34" s="125" t="s">
        <v>270</v>
      </c>
      <c r="C34" s="134">
        <f>C35+C37</f>
        <v>114.2</v>
      </c>
    </row>
    <row r="35" spans="1:3" ht="78.75">
      <c r="A35" s="126" t="s">
        <v>271</v>
      </c>
      <c r="B35" s="125" t="s">
        <v>272</v>
      </c>
      <c r="C35" s="134">
        <f>C36</f>
        <v>106.2</v>
      </c>
    </row>
    <row r="36" spans="1:3" ht="63">
      <c r="A36" s="131" t="s">
        <v>273</v>
      </c>
      <c r="B36" s="128" t="s">
        <v>272</v>
      </c>
      <c r="C36" s="138">
        <v>106.2</v>
      </c>
    </row>
    <row r="37" spans="1:3" ht="15.75">
      <c r="A37" s="126" t="s">
        <v>312</v>
      </c>
      <c r="B37" s="125" t="s">
        <v>313</v>
      </c>
      <c r="C37" s="140">
        <f>C38</f>
        <v>8</v>
      </c>
    </row>
    <row r="38" spans="1:3" ht="63">
      <c r="A38" s="131" t="s">
        <v>274</v>
      </c>
      <c r="B38" s="128" t="s">
        <v>275</v>
      </c>
      <c r="C38" s="141">
        <v>8</v>
      </c>
    </row>
    <row r="39" spans="1:3" ht="15.75">
      <c r="A39" s="126" t="s">
        <v>314</v>
      </c>
      <c r="B39" s="125" t="s">
        <v>276</v>
      </c>
      <c r="C39" s="134">
        <f>C40</f>
        <v>854.3</v>
      </c>
    </row>
    <row r="40" spans="1:3" ht="31.5">
      <c r="A40" s="126" t="s">
        <v>315</v>
      </c>
      <c r="B40" s="125" t="s">
        <v>316</v>
      </c>
      <c r="C40" s="134">
        <f>C41+C45</f>
        <v>854.3</v>
      </c>
    </row>
    <row r="41" spans="1:3" ht="15.75">
      <c r="A41" s="126" t="s">
        <v>317</v>
      </c>
      <c r="B41" s="125" t="s">
        <v>318</v>
      </c>
      <c r="C41" s="134">
        <f>C42+C44</f>
        <v>525.3</v>
      </c>
    </row>
    <row r="42" spans="1:3" ht="15.75">
      <c r="A42" s="131" t="s">
        <v>319</v>
      </c>
      <c r="B42" s="128" t="s">
        <v>320</v>
      </c>
      <c r="C42" s="138">
        <f>C43</f>
        <v>327.3</v>
      </c>
    </row>
    <row r="43" spans="1:3" ht="31.5">
      <c r="A43" s="131" t="s">
        <v>321</v>
      </c>
      <c r="B43" s="128" t="s">
        <v>341</v>
      </c>
      <c r="C43" s="138">
        <v>327.3</v>
      </c>
    </row>
    <row r="44" spans="1:3" ht="15.75">
      <c r="A44" s="132" t="s">
        <v>337</v>
      </c>
      <c r="B44" s="129" t="s">
        <v>338</v>
      </c>
      <c r="C44" s="143">
        <v>198</v>
      </c>
    </row>
    <row r="45" spans="1:3" ht="15.75">
      <c r="A45" s="135" t="s">
        <v>322</v>
      </c>
      <c r="B45" s="142" t="s">
        <v>323</v>
      </c>
      <c r="C45" s="137">
        <f>C46+C47</f>
        <v>329</v>
      </c>
    </row>
    <row r="46" spans="1:3" ht="33.75" customHeight="1">
      <c r="A46" s="132" t="s">
        <v>324</v>
      </c>
      <c r="B46" s="129" t="s">
        <v>325</v>
      </c>
      <c r="C46" s="143">
        <v>33</v>
      </c>
    </row>
    <row r="47" spans="1:3" ht="46.5" customHeight="1">
      <c r="A47" s="132" t="s">
        <v>326</v>
      </c>
      <c r="B47" s="129" t="s">
        <v>277</v>
      </c>
      <c r="C47" s="138">
        <v>296</v>
      </c>
    </row>
    <row r="48" spans="1:3" ht="15.75">
      <c r="A48" s="126" t="s">
        <v>327</v>
      </c>
      <c r="B48" s="125"/>
      <c r="C48" s="134">
        <f>C12+C39</f>
        <v>8920.699999999999</v>
      </c>
    </row>
    <row r="49" ht="15.75">
      <c r="A49" s="130"/>
    </row>
    <row r="50" ht="15.75">
      <c r="A50" s="130"/>
    </row>
    <row r="51" ht="15.75">
      <c r="A51" s="130"/>
    </row>
    <row r="52" ht="15.75">
      <c r="A52" s="130"/>
    </row>
    <row r="53" ht="15.75">
      <c r="A53" s="130"/>
    </row>
    <row r="54" ht="15.75">
      <c r="A54" s="130"/>
    </row>
    <row r="55" ht="15.75">
      <c r="A55" s="130"/>
    </row>
    <row r="56" ht="15.75">
      <c r="A56" s="130"/>
    </row>
    <row r="57" ht="15.75">
      <c r="A57" s="130"/>
    </row>
    <row r="58" ht="15.75">
      <c r="A58" s="130"/>
    </row>
    <row r="59" ht="15.75">
      <c r="A59" s="130"/>
    </row>
    <row r="60" ht="15.75">
      <c r="A60" s="130"/>
    </row>
    <row r="61" ht="15.75">
      <c r="A61" s="130"/>
    </row>
    <row r="62" ht="15.75">
      <c r="A62" s="130"/>
    </row>
    <row r="63" ht="15.75">
      <c r="A63" s="130"/>
    </row>
    <row r="64" ht="15.75">
      <c r="A64" s="130"/>
    </row>
    <row r="65" ht="15.75">
      <c r="A65" s="130"/>
    </row>
    <row r="66" ht="15.75">
      <c r="A66" s="130"/>
    </row>
    <row r="67" ht="15.75">
      <c r="A67" s="130"/>
    </row>
    <row r="68" ht="15.75">
      <c r="A68" s="133"/>
    </row>
    <row r="69" ht="15.75">
      <c r="A69" s="133"/>
    </row>
    <row r="70" ht="15.75">
      <c r="A70" s="133"/>
    </row>
    <row r="71" ht="15.75">
      <c r="A71" s="133"/>
    </row>
    <row r="72" ht="15.75">
      <c r="A72" s="133"/>
    </row>
    <row r="73" ht="15.75">
      <c r="A73" s="133"/>
    </row>
    <row r="74" ht="15.75">
      <c r="A74" s="133"/>
    </row>
    <row r="75" ht="15.75">
      <c r="A75" s="133"/>
    </row>
    <row r="76" ht="15.75">
      <c r="A76" s="133"/>
    </row>
  </sheetData>
  <sheetProtection/>
  <mergeCells count="7">
    <mergeCell ref="B2:C2"/>
    <mergeCell ref="B3:C3"/>
    <mergeCell ref="B4:C4"/>
    <mergeCell ref="B5:C5"/>
    <mergeCell ref="A7:C8"/>
    <mergeCell ref="A10:A11"/>
    <mergeCell ref="B10:B11"/>
  </mergeCells>
  <printOptions/>
  <pageMargins left="0.7086614173228347" right="0.7086614173228347" top="0.7480314960629921" bottom="0.7480314960629921" header="0.31496062992125984" footer="0.31496062992125984"/>
  <pageSetup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R27"/>
  <sheetViews>
    <sheetView tabSelected="1" view="pageBreakPreview" zoomScaleSheetLayoutView="100" zoomScalePageLayoutView="0" workbookViewId="0" topLeftCell="A1">
      <selection activeCell="L18" sqref="L18"/>
    </sheetView>
  </sheetViews>
  <sheetFormatPr defaultColWidth="9.140625" defaultRowHeight="15"/>
  <cols>
    <col min="1" max="1" width="5.57421875" style="3" customWidth="1"/>
    <col min="2" max="2" width="20.57421875" style="4" hidden="1" customWidth="1"/>
    <col min="3" max="3" width="32.28125" style="5" customWidth="1"/>
    <col min="4" max="4" width="4.8515625" style="4" customWidth="1"/>
    <col min="5" max="5" width="5.00390625" style="4" customWidth="1"/>
    <col min="6" max="7" width="4.7109375" style="4" customWidth="1"/>
    <col min="8" max="8" width="4.57421875" style="4" customWidth="1"/>
    <col min="9" max="9" width="4.7109375" style="4" customWidth="1"/>
    <col min="10" max="10" width="11.140625" style="4" customWidth="1"/>
    <col min="11" max="11" width="12.28125" style="6" hidden="1" customWidth="1"/>
    <col min="12" max="12" width="13.421875" style="6" customWidth="1"/>
    <col min="13" max="16384" width="9.140625" style="3" customWidth="1"/>
  </cols>
  <sheetData>
    <row r="1" ht="12.75">
      <c r="L1" s="2"/>
    </row>
    <row r="2" spans="1:12" s="1" customFormat="1" ht="15" customHeight="1">
      <c r="A2" s="63"/>
      <c r="B2" s="63"/>
      <c r="C2" s="146" t="s">
        <v>191</v>
      </c>
      <c r="D2" s="146"/>
      <c r="E2" s="146"/>
      <c r="F2" s="146"/>
      <c r="G2" s="146"/>
      <c r="H2" s="146"/>
      <c r="I2" s="146"/>
      <c r="J2" s="146"/>
      <c r="K2" s="146"/>
      <c r="L2" s="146"/>
    </row>
    <row r="3" spans="1:12" s="1" customFormat="1" ht="15" customHeight="1">
      <c r="A3" s="63"/>
      <c r="B3" s="63"/>
      <c r="C3" s="146" t="s">
        <v>137</v>
      </c>
      <c r="D3" s="146"/>
      <c r="E3" s="146"/>
      <c r="F3" s="146"/>
      <c r="G3" s="146"/>
      <c r="H3" s="146"/>
      <c r="I3" s="146"/>
      <c r="J3" s="146"/>
      <c r="K3" s="146"/>
      <c r="L3" s="146"/>
    </row>
    <row r="4" spans="1:12" s="1" customFormat="1" ht="15" customHeight="1">
      <c r="A4" s="63"/>
      <c r="B4" s="63"/>
      <c r="C4" s="146" t="s">
        <v>184</v>
      </c>
      <c r="D4" s="146"/>
      <c r="E4" s="146"/>
      <c r="F4" s="146"/>
      <c r="G4" s="146"/>
      <c r="H4" s="146"/>
      <c r="I4" s="146"/>
      <c r="J4" s="146"/>
      <c r="K4" s="146"/>
      <c r="L4" s="146"/>
    </row>
    <row r="5" spans="1:12" s="1" customFormat="1" ht="15">
      <c r="A5" s="150" t="s">
        <v>342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</row>
    <row r="6" spans="1:12" s="1" customFormat="1" ht="12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s="1" customFormat="1" ht="33.75" customHeight="1">
      <c r="A7" s="152" t="s">
        <v>245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</row>
    <row r="8" spans="2:12" s="1" customFormat="1" ht="12.75">
      <c r="B8" s="7"/>
      <c r="C8" s="8"/>
      <c r="D8" s="7"/>
      <c r="E8" s="7"/>
      <c r="F8" s="7"/>
      <c r="G8" s="7"/>
      <c r="H8" s="7"/>
      <c r="I8" s="7"/>
      <c r="J8" s="7"/>
      <c r="K8" s="9" t="s">
        <v>49</v>
      </c>
      <c r="L8" s="9" t="s">
        <v>50</v>
      </c>
    </row>
    <row r="9" spans="1:12" s="1" customFormat="1" ht="12.75" customHeight="1">
      <c r="A9" s="153" t="s">
        <v>51</v>
      </c>
      <c r="B9" s="153" t="s">
        <v>51</v>
      </c>
      <c r="C9" s="154" t="s">
        <v>52</v>
      </c>
      <c r="D9" s="155"/>
      <c r="E9" s="155"/>
      <c r="F9" s="155"/>
      <c r="G9" s="155"/>
      <c r="H9" s="155"/>
      <c r="I9" s="155"/>
      <c r="J9" s="155"/>
      <c r="K9" s="151" t="s">
        <v>53</v>
      </c>
      <c r="L9" s="151" t="s">
        <v>53</v>
      </c>
    </row>
    <row r="10" spans="1:12" s="12" customFormat="1" ht="164.25" customHeight="1">
      <c r="A10" s="153"/>
      <c r="B10" s="153"/>
      <c r="C10" s="154"/>
      <c r="D10" s="54" t="s">
        <v>54</v>
      </c>
      <c r="E10" s="54" t="s">
        <v>55</v>
      </c>
      <c r="F10" s="54" t="s">
        <v>56</v>
      </c>
      <c r="G10" s="54" t="s">
        <v>57</v>
      </c>
      <c r="H10" s="54" t="s">
        <v>58</v>
      </c>
      <c r="I10" s="10" t="s">
        <v>59</v>
      </c>
      <c r="J10" s="11" t="s">
        <v>60</v>
      </c>
      <c r="K10" s="151"/>
      <c r="L10" s="151"/>
    </row>
    <row r="11" spans="1:12" s="19" customFormat="1" ht="25.5">
      <c r="A11" s="13" t="s">
        <v>61</v>
      </c>
      <c r="B11" s="14" t="s">
        <v>62</v>
      </c>
      <c r="C11" s="15" t="s">
        <v>63</v>
      </c>
      <c r="D11" s="16" t="s">
        <v>36</v>
      </c>
      <c r="E11" s="16" t="s">
        <v>37</v>
      </c>
      <c r="F11" s="16" t="s">
        <v>64</v>
      </c>
      <c r="G11" s="16" t="s">
        <v>64</v>
      </c>
      <c r="H11" s="16" t="s">
        <v>64</v>
      </c>
      <c r="I11" s="16" t="s">
        <v>65</v>
      </c>
      <c r="J11" s="16" t="s">
        <v>66</v>
      </c>
      <c r="K11" s="17">
        <v>1730000</v>
      </c>
      <c r="L11" s="18">
        <f>L12+L14</f>
        <v>777.6</v>
      </c>
    </row>
    <row r="12" spans="1:12" ht="36" customHeight="1">
      <c r="A12" s="20" t="s">
        <v>67</v>
      </c>
      <c r="B12" s="21" t="s">
        <v>68</v>
      </c>
      <c r="C12" s="22" t="s">
        <v>69</v>
      </c>
      <c r="D12" s="23" t="s">
        <v>36</v>
      </c>
      <c r="E12" s="23" t="s">
        <v>37</v>
      </c>
      <c r="F12" s="23" t="s">
        <v>64</v>
      </c>
      <c r="G12" s="23" t="s">
        <v>64</v>
      </c>
      <c r="H12" s="23" t="s">
        <v>64</v>
      </c>
      <c r="I12" s="23" t="s">
        <v>65</v>
      </c>
      <c r="J12" s="23" t="s">
        <v>70</v>
      </c>
      <c r="K12" s="24">
        <v>2500000</v>
      </c>
      <c r="L12" s="25">
        <f>L13</f>
        <v>777.6</v>
      </c>
    </row>
    <row r="13" spans="1:12" ht="48.75" customHeight="1">
      <c r="A13" s="23" t="s">
        <v>71</v>
      </c>
      <c r="B13" s="21" t="s">
        <v>72</v>
      </c>
      <c r="C13" s="22" t="s">
        <v>73</v>
      </c>
      <c r="D13" s="23" t="s">
        <v>36</v>
      </c>
      <c r="E13" s="23" t="s">
        <v>37</v>
      </c>
      <c r="F13" s="23" t="s">
        <v>64</v>
      </c>
      <c r="G13" s="23" t="s">
        <v>64</v>
      </c>
      <c r="H13" s="23" t="s">
        <v>46</v>
      </c>
      <c r="I13" s="23" t="s">
        <v>65</v>
      </c>
      <c r="J13" s="23" t="s">
        <v>74</v>
      </c>
      <c r="K13" s="24">
        <v>2500000</v>
      </c>
      <c r="L13" s="25">
        <v>777.6</v>
      </c>
    </row>
    <row r="14" spans="1:12" ht="63.75">
      <c r="A14" s="20"/>
      <c r="B14" s="21"/>
      <c r="C14" s="22" t="s">
        <v>181</v>
      </c>
      <c r="D14" s="23" t="s">
        <v>36</v>
      </c>
      <c r="E14" s="23" t="s">
        <v>42</v>
      </c>
      <c r="F14" s="23" t="s">
        <v>36</v>
      </c>
      <c r="G14" s="23" t="s">
        <v>36</v>
      </c>
      <c r="H14" s="23" t="s">
        <v>64</v>
      </c>
      <c r="I14" s="23" t="s">
        <v>65</v>
      </c>
      <c r="J14" s="23" t="s">
        <v>75</v>
      </c>
      <c r="K14" s="24"/>
      <c r="L14" s="25">
        <v>0</v>
      </c>
    </row>
    <row r="15" spans="1:12" ht="26.25" customHeight="1">
      <c r="A15" s="13" t="s">
        <v>76</v>
      </c>
      <c r="B15" s="14"/>
      <c r="C15" s="15" t="s">
        <v>77</v>
      </c>
      <c r="D15" s="16" t="s">
        <v>36</v>
      </c>
      <c r="E15" s="16" t="s">
        <v>42</v>
      </c>
      <c r="F15" s="16" t="s">
        <v>64</v>
      </c>
      <c r="G15" s="16" t="s">
        <v>64</v>
      </c>
      <c r="H15" s="16" t="s">
        <v>64</v>
      </c>
      <c r="I15" s="16" t="s">
        <v>65</v>
      </c>
      <c r="J15" s="16" t="s">
        <v>66</v>
      </c>
      <c r="K15" s="17"/>
      <c r="L15" s="18">
        <f>L17</f>
        <v>0</v>
      </c>
    </row>
    <row r="16" spans="1:12" ht="24.75" customHeight="1">
      <c r="A16" s="23" t="s">
        <v>78</v>
      </c>
      <c r="B16" s="14"/>
      <c r="C16" s="22" t="s">
        <v>81</v>
      </c>
      <c r="D16" s="23" t="s">
        <v>36</v>
      </c>
      <c r="E16" s="23" t="s">
        <v>42</v>
      </c>
      <c r="F16" s="23" t="s">
        <v>64</v>
      </c>
      <c r="G16" s="23" t="s">
        <v>64</v>
      </c>
      <c r="H16" s="23" t="s">
        <v>64</v>
      </c>
      <c r="I16" s="23" t="s">
        <v>65</v>
      </c>
      <c r="J16" s="23" t="s">
        <v>80</v>
      </c>
      <c r="K16" s="24"/>
      <c r="L16" s="25">
        <f>L17</f>
        <v>0</v>
      </c>
    </row>
    <row r="17" spans="1:12" ht="24" customHeight="1">
      <c r="A17" s="23" t="s">
        <v>79</v>
      </c>
      <c r="B17" s="21"/>
      <c r="C17" s="22" t="s">
        <v>82</v>
      </c>
      <c r="D17" s="23" t="s">
        <v>36</v>
      </c>
      <c r="E17" s="23" t="s">
        <v>42</v>
      </c>
      <c r="F17" s="23" t="s">
        <v>64</v>
      </c>
      <c r="G17" s="23" t="s">
        <v>64</v>
      </c>
      <c r="H17" s="23" t="s">
        <v>46</v>
      </c>
      <c r="I17" s="23" t="s">
        <v>65</v>
      </c>
      <c r="J17" s="23" t="s">
        <v>75</v>
      </c>
      <c r="K17" s="24"/>
      <c r="L17" s="25">
        <v>0</v>
      </c>
    </row>
    <row r="18" spans="1:12" ht="26.25" customHeight="1">
      <c r="A18" s="13">
        <v>2</v>
      </c>
      <c r="B18" s="14" t="s">
        <v>83</v>
      </c>
      <c r="C18" s="15" t="s">
        <v>84</v>
      </c>
      <c r="D18" s="16" t="s">
        <v>36</v>
      </c>
      <c r="E18" s="16" t="s">
        <v>46</v>
      </c>
      <c r="F18" s="16" t="s">
        <v>64</v>
      </c>
      <c r="G18" s="16" t="s">
        <v>64</v>
      </c>
      <c r="H18" s="16" t="s">
        <v>64</v>
      </c>
      <c r="I18" s="16" t="s">
        <v>65</v>
      </c>
      <c r="J18" s="16" t="s">
        <v>66</v>
      </c>
      <c r="K18" s="17">
        <v>245485.2</v>
      </c>
      <c r="L18" s="18">
        <f>L26+L19</f>
        <v>2226.5</v>
      </c>
    </row>
    <row r="19" spans="1:12" ht="26.25" customHeight="1">
      <c r="A19" s="23" t="s">
        <v>78</v>
      </c>
      <c r="B19" s="21" t="s">
        <v>85</v>
      </c>
      <c r="C19" s="22" t="s">
        <v>86</v>
      </c>
      <c r="D19" s="23" t="s">
        <v>36</v>
      </c>
      <c r="E19" s="23" t="s">
        <v>46</v>
      </c>
      <c r="F19" s="23" t="s">
        <v>64</v>
      </c>
      <c r="G19" s="23" t="s">
        <v>64</v>
      </c>
      <c r="H19" s="23" t="s">
        <v>64</v>
      </c>
      <c r="I19" s="23" t="s">
        <v>65</v>
      </c>
      <c r="J19" s="23" t="s">
        <v>87</v>
      </c>
      <c r="K19" s="24">
        <v>-32397887.4</v>
      </c>
      <c r="L19" s="25">
        <f>L22</f>
        <v>-9698.3</v>
      </c>
    </row>
    <row r="20" spans="1:12" ht="24" customHeight="1">
      <c r="A20" s="53" t="s">
        <v>79</v>
      </c>
      <c r="B20" s="21" t="s">
        <v>88</v>
      </c>
      <c r="C20" s="22" t="s">
        <v>89</v>
      </c>
      <c r="D20" s="23" t="s">
        <v>36</v>
      </c>
      <c r="E20" s="23" t="s">
        <v>46</v>
      </c>
      <c r="F20" s="23" t="s">
        <v>37</v>
      </c>
      <c r="G20" s="23" t="s">
        <v>64</v>
      </c>
      <c r="H20" s="23" t="s">
        <v>64</v>
      </c>
      <c r="I20" s="23" t="s">
        <v>65</v>
      </c>
      <c r="J20" s="23" t="s">
        <v>87</v>
      </c>
      <c r="K20" s="24">
        <v>-32397887.4</v>
      </c>
      <c r="L20" s="25">
        <f>L21</f>
        <v>-9698.3</v>
      </c>
    </row>
    <row r="21" spans="1:12" ht="24" customHeight="1">
      <c r="A21" s="53" t="s">
        <v>90</v>
      </c>
      <c r="B21" s="21" t="s">
        <v>91</v>
      </c>
      <c r="C21" s="22" t="s">
        <v>92</v>
      </c>
      <c r="D21" s="23" t="s">
        <v>36</v>
      </c>
      <c r="E21" s="23" t="s">
        <v>46</v>
      </c>
      <c r="F21" s="23" t="s">
        <v>37</v>
      </c>
      <c r="G21" s="23" t="s">
        <v>36</v>
      </c>
      <c r="H21" s="23" t="s">
        <v>64</v>
      </c>
      <c r="I21" s="23" t="s">
        <v>65</v>
      </c>
      <c r="J21" s="23" t="s">
        <v>93</v>
      </c>
      <c r="K21" s="24">
        <v>-32397887.4</v>
      </c>
      <c r="L21" s="25">
        <f>L22</f>
        <v>-9698.3</v>
      </c>
    </row>
    <row r="22" spans="1:12" ht="24.75" customHeight="1">
      <c r="A22" s="53" t="s">
        <v>94</v>
      </c>
      <c r="B22" s="21" t="s">
        <v>95</v>
      </c>
      <c r="C22" s="22" t="s">
        <v>96</v>
      </c>
      <c r="D22" s="23" t="s">
        <v>36</v>
      </c>
      <c r="E22" s="23" t="s">
        <v>46</v>
      </c>
      <c r="F22" s="23" t="s">
        <v>37</v>
      </c>
      <c r="G22" s="23" t="s">
        <v>36</v>
      </c>
      <c r="H22" s="23" t="s">
        <v>46</v>
      </c>
      <c r="I22" s="23" t="s">
        <v>65</v>
      </c>
      <c r="J22" s="23" t="s">
        <v>93</v>
      </c>
      <c r="K22" s="24">
        <v>-32397887.4</v>
      </c>
      <c r="L22" s="25">
        <v>-9698.3</v>
      </c>
    </row>
    <row r="23" spans="1:12" ht="24" customHeight="1">
      <c r="A23" s="53" t="s">
        <v>97</v>
      </c>
      <c r="B23" s="21" t="s">
        <v>98</v>
      </c>
      <c r="C23" s="22" t="s">
        <v>99</v>
      </c>
      <c r="D23" s="23" t="s">
        <v>36</v>
      </c>
      <c r="E23" s="23" t="s">
        <v>46</v>
      </c>
      <c r="F23" s="23" t="s">
        <v>64</v>
      </c>
      <c r="G23" s="23" t="s">
        <v>64</v>
      </c>
      <c r="H23" s="23" t="s">
        <v>64</v>
      </c>
      <c r="I23" s="23" t="s">
        <v>65</v>
      </c>
      <c r="J23" s="23" t="s">
        <v>100</v>
      </c>
      <c r="K23" s="24">
        <v>32643372.6</v>
      </c>
      <c r="L23" s="25">
        <f>L24</f>
        <v>11924.8</v>
      </c>
    </row>
    <row r="24" spans="1:12" ht="25.5" customHeight="1">
      <c r="A24" s="23" t="s">
        <v>101</v>
      </c>
      <c r="B24" s="21" t="s">
        <v>102</v>
      </c>
      <c r="C24" s="22" t="s">
        <v>103</v>
      </c>
      <c r="D24" s="23" t="s">
        <v>36</v>
      </c>
      <c r="E24" s="23" t="s">
        <v>46</v>
      </c>
      <c r="F24" s="23" t="s">
        <v>37</v>
      </c>
      <c r="G24" s="23" t="s">
        <v>64</v>
      </c>
      <c r="H24" s="23" t="s">
        <v>64</v>
      </c>
      <c r="I24" s="23" t="s">
        <v>65</v>
      </c>
      <c r="J24" s="23" t="s">
        <v>100</v>
      </c>
      <c r="K24" s="24">
        <v>32643372.6</v>
      </c>
      <c r="L24" s="25">
        <f>L25</f>
        <v>11924.8</v>
      </c>
    </row>
    <row r="25" spans="1:12" ht="26.25" customHeight="1">
      <c r="A25" s="23" t="s">
        <v>104</v>
      </c>
      <c r="B25" s="21" t="s">
        <v>105</v>
      </c>
      <c r="C25" s="22" t="s">
        <v>106</v>
      </c>
      <c r="D25" s="23" t="s">
        <v>36</v>
      </c>
      <c r="E25" s="23" t="s">
        <v>46</v>
      </c>
      <c r="F25" s="23" t="s">
        <v>37</v>
      </c>
      <c r="G25" s="23" t="s">
        <v>36</v>
      </c>
      <c r="H25" s="23" t="s">
        <v>64</v>
      </c>
      <c r="I25" s="23" t="s">
        <v>65</v>
      </c>
      <c r="J25" s="23" t="s">
        <v>107</v>
      </c>
      <c r="K25" s="24">
        <v>32643372.6</v>
      </c>
      <c r="L25" s="25">
        <f>L26</f>
        <v>11924.8</v>
      </c>
    </row>
    <row r="26" spans="1:12" ht="41.25" customHeight="1">
      <c r="A26" s="23" t="s">
        <v>108</v>
      </c>
      <c r="B26" s="21" t="s">
        <v>109</v>
      </c>
      <c r="C26" s="22" t="s">
        <v>110</v>
      </c>
      <c r="D26" s="23" t="s">
        <v>36</v>
      </c>
      <c r="E26" s="23" t="s">
        <v>46</v>
      </c>
      <c r="F26" s="23" t="s">
        <v>37</v>
      </c>
      <c r="G26" s="23" t="s">
        <v>36</v>
      </c>
      <c r="H26" s="23" t="s">
        <v>46</v>
      </c>
      <c r="I26" s="23" t="s">
        <v>65</v>
      </c>
      <c r="J26" s="23" t="s">
        <v>107</v>
      </c>
      <c r="K26" s="24">
        <v>32643372.6</v>
      </c>
      <c r="L26" s="25">
        <v>11924.8</v>
      </c>
    </row>
    <row r="27" spans="1:18" s="19" customFormat="1" ht="38.25" customHeight="1">
      <c r="A27" s="13">
        <v>3</v>
      </c>
      <c r="B27" s="14" t="s">
        <v>111</v>
      </c>
      <c r="C27" s="15" t="s">
        <v>112</v>
      </c>
      <c r="D27" s="16" t="s">
        <v>36</v>
      </c>
      <c r="E27" s="16" t="s">
        <v>64</v>
      </c>
      <c r="F27" s="16" t="s">
        <v>64</v>
      </c>
      <c r="G27" s="16" t="s">
        <v>64</v>
      </c>
      <c r="H27" s="16" t="s">
        <v>64</v>
      </c>
      <c r="I27" s="16" t="s">
        <v>65</v>
      </c>
      <c r="J27" s="16" t="s">
        <v>66</v>
      </c>
      <c r="K27" s="17">
        <v>1696521.1</v>
      </c>
      <c r="L27" s="18">
        <f>L11</f>
        <v>777.6</v>
      </c>
      <c r="R27" s="3"/>
    </row>
    <row r="42" ht="12" customHeight="1"/>
  </sheetData>
  <sheetProtection/>
  <mergeCells count="11">
    <mergeCell ref="D9:J9"/>
    <mergeCell ref="C2:L2"/>
    <mergeCell ref="C3:L3"/>
    <mergeCell ref="C4:L4"/>
    <mergeCell ref="A5:L5"/>
    <mergeCell ref="K9:K10"/>
    <mergeCell ref="L9:L10"/>
    <mergeCell ref="A7:L7"/>
    <mergeCell ref="A9:A10"/>
    <mergeCell ref="B9:B10"/>
    <mergeCell ref="C9:C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I37"/>
  <sheetViews>
    <sheetView zoomScale="80" zoomScaleNormal="80" zoomScalePageLayoutView="0" workbookViewId="0" topLeftCell="A13">
      <selection activeCell="J9" sqref="J9"/>
    </sheetView>
  </sheetViews>
  <sheetFormatPr defaultColWidth="9.140625" defaultRowHeight="15"/>
  <cols>
    <col min="1" max="1" width="3.00390625" style="66" customWidth="1"/>
    <col min="2" max="3" width="9.140625" style="66" customWidth="1"/>
    <col min="4" max="4" width="44.140625" style="67" customWidth="1"/>
    <col min="5" max="5" width="8.421875" style="69" customWidth="1"/>
    <col min="6" max="6" width="10.28125" style="69" customWidth="1"/>
    <col min="7" max="7" width="17.28125" style="69" customWidth="1"/>
    <col min="8" max="253" width="9.140625" style="66" customWidth="1"/>
    <col min="254" max="254" width="3.00390625" style="66" customWidth="1"/>
    <col min="255" max="16384" width="9.140625" style="66" customWidth="1"/>
  </cols>
  <sheetData>
    <row r="1" spans="1:7" ht="12.75" customHeight="1">
      <c r="A1" s="71"/>
      <c r="B1" s="71"/>
      <c r="C1" s="71"/>
      <c r="D1" s="71"/>
      <c r="E1" s="72"/>
      <c r="F1" s="72"/>
      <c r="G1" s="71"/>
    </row>
    <row r="2" spans="1:7" s="26" customFormat="1" ht="15.75" customHeight="1">
      <c r="A2" s="73"/>
      <c r="B2" s="73"/>
      <c r="C2" s="146" t="s">
        <v>187</v>
      </c>
      <c r="D2" s="146"/>
      <c r="E2" s="146"/>
      <c r="F2" s="146"/>
      <c r="G2" s="146"/>
    </row>
    <row r="3" spans="1:7" s="26" customFormat="1" ht="15.75" customHeight="1">
      <c r="A3" s="73"/>
      <c r="B3" s="73"/>
      <c r="C3" s="146" t="s">
        <v>137</v>
      </c>
      <c r="D3" s="146"/>
      <c r="E3" s="146"/>
      <c r="F3" s="146"/>
      <c r="G3" s="146"/>
    </row>
    <row r="4" spans="1:7" s="26" customFormat="1" ht="15.75" customHeight="1">
      <c r="A4" s="73"/>
      <c r="B4" s="73"/>
      <c r="C4" s="146" t="s">
        <v>184</v>
      </c>
      <c r="D4" s="146"/>
      <c r="E4" s="146"/>
      <c r="F4" s="146"/>
      <c r="G4" s="146"/>
    </row>
    <row r="5" spans="1:7" s="26" customFormat="1" ht="18" customHeight="1">
      <c r="A5" s="74"/>
      <c r="B5" s="74"/>
      <c r="C5" s="184" t="s">
        <v>342</v>
      </c>
      <c r="D5" s="184"/>
      <c r="E5" s="184"/>
      <c r="F5" s="184"/>
      <c r="G5" s="184"/>
    </row>
    <row r="6" spans="1:7" ht="9.75" customHeight="1">
      <c r="A6" s="75"/>
      <c r="B6" s="75"/>
      <c r="C6" s="75"/>
      <c r="D6" s="159"/>
      <c r="E6" s="159"/>
      <c r="F6" s="159"/>
      <c r="G6" s="76"/>
    </row>
    <row r="7" spans="1:7" s="26" customFormat="1" ht="36" customHeight="1">
      <c r="A7" s="185" t="s">
        <v>246</v>
      </c>
      <c r="B7" s="185"/>
      <c r="C7" s="185"/>
      <c r="D7" s="185"/>
      <c r="E7" s="185"/>
      <c r="F7" s="185"/>
      <c r="G7" s="185"/>
    </row>
    <row r="8" spans="1:7" s="26" customFormat="1" ht="12.75">
      <c r="A8" s="185"/>
      <c r="B8" s="185"/>
      <c r="C8" s="185"/>
      <c r="D8" s="185"/>
      <c r="E8" s="185"/>
      <c r="F8" s="185"/>
      <c r="G8" s="185"/>
    </row>
    <row r="9" spans="1:7" s="26" customFormat="1" ht="26.25" customHeight="1">
      <c r="A9" s="185"/>
      <c r="B9" s="185"/>
      <c r="C9" s="185"/>
      <c r="D9" s="185"/>
      <c r="E9" s="185"/>
      <c r="F9" s="185"/>
      <c r="G9" s="185"/>
    </row>
    <row r="10" spans="1:7" ht="9.75" customHeight="1">
      <c r="A10" s="75"/>
      <c r="B10" s="77"/>
      <c r="C10" s="77"/>
      <c r="D10" s="78"/>
      <c r="E10" s="79"/>
      <c r="F10" s="79"/>
      <c r="G10" s="80"/>
    </row>
    <row r="11" spans="1:7" s="67" customFormat="1" ht="31.5" customHeight="1">
      <c r="A11" s="81" t="s">
        <v>113</v>
      </c>
      <c r="B11" s="160" t="s">
        <v>193</v>
      </c>
      <c r="C11" s="160"/>
      <c r="D11" s="160"/>
      <c r="E11" s="81" t="s">
        <v>115</v>
      </c>
      <c r="F11" s="82" t="s">
        <v>116</v>
      </c>
      <c r="G11" s="82" t="s">
        <v>192</v>
      </c>
    </row>
    <row r="12" spans="1:7" s="67" customFormat="1" ht="15.75" customHeight="1">
      <c r="A12" s="83"/>
      <c r="B12" s="161" t="s">
        <v>117</v>
      </c>
      <c r="C12" s="162"/>
      <c r="D12" s="163"/>
      <c r="E12" s="84" t="s">
        <v>36</v>
      </c>
      <c r="F12" s="84"/>
      <c r="G12" s="85">
        <f>G13+G14+G15+G16+G17</f>
        <v>5702.3</v>
      </c>
    </row>
    <row r="13" spans="1:7" s="67" customFormat="1" ht="36" customHeight="1">
      <c r="A13" s="83"/>
      <c r="B13" s="164" t="s">
        <v>118</v>
      </c>
      <c r="C13" s="165"/>
      <c r="D13" s="166"/>
      <c r="E13" s="84" t="s">
        <v>36</v>
      </c>
      <c r="F13" s="84" t="s">
        <v>37</v>
      </c>
      <c r="G13" s="86">
        <f>'Бюджет.ассигнов.№9'!H11</f>
        <v>1202.6</v>
      </c>
    </row>
    <row r="14" spans="1:7" s="67" customFormat="1" ht="48.75" customHeight="1">
      <c r="A14" s="83"/>
      <c r="B14" s="164" t="s">
        <v>121</v>
      </c>
      <c r="C14" s="165"/>
      <c r="D14" s="166"/>
      <c r="E14" s="84" t="s">
        <v>36</v>
      </c>
      <c r="F14" s="84" t="s">
        <v>38</v>
      </c>
      <c r="G14" s="86">
        <f>'Бюджет.ассигнов.№9'!H22</f>
        <v>3541.8999999999996</v>
      </c>
    </row>
    <row r="15" spans="1:7" s="67" customFormat="1" ht="19.5" customHeight="1">
      <c r="A15" s="83"/>
      <c r="B15" s="164" t="s">
        <v>156</v>
      </c>
      <c r="C15" s="165"/>
      <c r="D15" s="166"/>
      <c r="E15" s="84" t="s">
        <v>36</v>
      </c>
      <c r="F15" s="84" t="s">
        <v>39</v>
      </c>
      <c r="G15" s="86">
        <f>'Бюджет.ассигнов.№9'!H41</f>
        <v>0</v>
      </c>
    </row>
    <row r="16" spans="1:7" s="67" customFormat="1" ht="18" customHeight="1">
      <c r="A16" s="83"/>
      <c r="B16" s="170" t="s">
        <v>123</v>
      </c>
      <c r="C16" s="171"/>
      <c r="D16" s="172"/>
      <c r="E16" s="84" t="s">
        <v>36</v>
      </c>
      <c r="F16" s="84" t="s">
        <v>40</v>
      </c>
      <c r="G16" s="86">
        <f>'Бюджет.ассигнов.№9'!H46</f>
        <v>10</v>
      </c>
    </row>
    <row r="17" spans="1:7" s="67" customFormat="1" ht="16.5" customHeight="1">
      <c r="A17" s="83"/>
      <c r="B17" s="170" t="s">
        <v>125</v>
      </c>
      <c r="C17" s="171"/>
      <c r="D17" s="172"/>
      <c r="E17" s="84" t="s">
        <v>36</v>
      </c>
      <c r="F17" s="84" t="s">
        <v>41</v>
      </c>
      <c r="G17" s="86">
        <f>'Бюджет.ассигнов.№9'!H51</f>
        <v>947.8</v>
      </c>
    </row>
    <row r="18" spans="1:7" s="67" customFormat="1" ht="20.25" customHeight="1">
      <c r="A18" s="83"/>
      <c r="B18" s="156" t="s">
        <v>130</v>
      </c>
      <c r="C18" s="157"/>
      <c r="D18" s="158"/>
      <c r="E18" s="84" t="s">
        <v>37</v>
      </c>
      <c r="F18" s="84"/>
      <c r="G18" s="86">
        <f>G19</f>
        <v>296</v>
      </c>
    </row>
    <row r="19" spans="1:7" s="67" customFormat="1" ht="18" customHeight="1">
      <c r="A19" s="83"/>
      <c r="B19" s="164" t="s">
        <v>131</v>
      </c>
      <c r="C19" s="165"/>
      <c r="D19" s="166"/>
      <c r="E19" s="84" t="s">
        <v>37</v>
      </c>
      <c r="F19" s="84" t="s">
        <v>42</v>
      </c>
      <c r="G19" s="86">
        <f>'Бюджет.ассигнов.№9'!H105</f>
        <v>296</v>
      </c>
    </row>
    <row r="20" spans="1:7" s="67" customFormat="1" ht="28.5" customHeight="1">
      <c r="A20" s="83"/>
      <c r="B20" s="173" t="s">
        <v>189</v>
      </c>
      <c r="C20" s="157"/>
      <c r="D20" s="158"/>
      <c r="E20" s="84" t="s">
        <v>42</v>
      </c>
      <c r="F20" s="84"/>
      <c r="G20" s="86">
        <f>G21+G22</f>
        <v>10</v>
      </c>
    </row>
    <row r="21" spans="1:7" s="67" customFormat="1" ht="19.5" customHeight="1">
      <c r="A21" s="83"/>
      <c r="B21" s="174" t="s">
        <v>194</v>
      </c>
      <c r="C21" s="165"/>
      <c r="D21" s="166"/>
      <c r="E21" s="84" t="s">
        <v>42</v>
      </c>
      <c r="F21" s="84" t="s">
        <v>43</v>
      </c>
      <c r="G21" s="86">
        <f>'Бюджет.ассигнов.№9'!H112</f>
        <v>5</v>
      </c>
    </row>
    <row r="22" spans="1:7" s="67" customFormat="1" ht="31.5" customHeight="1">
      <c r="A22" s="83"/>
      <c r="B22" s="175" t="s">
        <v>195</v>
      </c>
      <c r="C22" s="176"/>
      <c r="D22" s="177"/>
      <c r="E22" s="84" t="s">
        <v>42</v>
      </c>
      <c r="F22" s="84" t="s">
        <v>44</v>
      </c>
      <c r="G22" s="86">
        <f>'Бюджет.ассигнов.№9'!H118</f>
        <v>5</v>
      </c>
    </row>
    <row r="23" spans="1:7" s="67" customFormat="1" ht="23.25" customHeight="1">
      <c r="A23" s="83"/>
      <c r="B23" s="156" t="s">
        <v>132</v>
      </c>
      <c r="C23" s="157"/>
      <c r="D23" s="158"/>
      <c r="E23" s="84" t="s">
        <v>38</v>
      </c>
      <c r="F23" s="84"/>
      <c r="G23" s="86">
        <f>G24+G25</f>
        <v>3306.8999999999996</v>
      </c>
    </row>
    <row r="24" spans="1:7" s="67" customFormat="1" ht="19.5" customHeight="1">
      <c r="A24" s="83"/>
      <c r="B24" s="167" t="s">
        <v>196</v>
      </c>
      <c r="C24" s="168"/>
      <c r="D24" s="169"/>
      <c r="E24" s="84" t="s">
        <v>38</v>
      </c>
      <c r="F24" s="84" t="s">
        <v>43</v>
      </c>
      <c r="G24" s="86">
        <f>'Бюджет.ассигнов.№9'!H125</f>
        <v>3275.8999999999996</v>
      </c>
    </row>
    <row r="25" spans="1:8" s="28" customFormat="1" ht="18.75" customHeight="1">
      <c r="A25" s="83"/>
      <c r="B25" s="167" t="s">
        <v>133</v>
      </c>
      <c r="C25" s="168"/>
      <c r="D25" s="169"/>
      <c r="E25" s="84" t="s">
        <v>38</v>
      </c>
      <c r="F25" s="84" t="s">
        <v>45</v>
      </c>
      <c r="G25" s="86">
        <f>'Бюджет.ассигнов.№9'!H136</f>
        <v>31</v>
      </c>
      <c r="H25" s="27"/>
    </row>
    <row r="26" spans="1:7" s="67" customFormat="1" ht="15.75" customHeight="1">
      <c r="A26" s="83"/>
      <c r="B26" s="156" t="s">
        <v>126</v>
      </c>
      <c r="C26" s="157"/>
      <c r="D26" s="158"/>
      <c r="E26" s="84" t="s">
        <v>46</v>
      </c>
      <c r="F26" s="84"/>
      <c r="G26" s="85">
        <f>G27+G28</f>
        <v>1937.1999999999998</v>
      </c>
    </row>
    <row r="27" spans="1:7" s="67" customFormat="1" ht="15.75" customHeight="1">
      <c r="A27" s="83"/>
      <c r="B27" s="167" t="s">
        <v>128</v>
      </c>
      <c r="C27" s="168"/>
      <c r="D27" s="169"/>
      <c r="E27" s="84" t="s">
        <v>46</v>
      </c>
      <c r="F27" s="84" t="s">
        <v>37</v>
      </c>
      <c r="G27" s="86">
        <f>'Бюджет.ассигнов.№9'!H147</f>
        <v>442.4</v>
      </c>
    </row>
    <row r="28" spans="1:9" ht="15.75" customHeight="1">
      <c r="A28" s="83"/>
      <c r="B28" s="178" t="s">
        <v>134</v>
      </c>
      <c r="C28" s="179"/>
      <c r="D28" s="180"/>
      <c r="E28" s="84" t="s">
        <v>46</v>
      </c>
      <c r="F28" s="84" t="s">
        <v>42</v>
      </c>
      <c r="G28" s="85">
        <f>'Бюджет.ассигнов.№9'!H157</f>
        <v>1494.8</v>
      </c>
      <c r="H28" s="68"/>
      <c r="I28" s="68"/>
    </row>
    <row r="29" spans="1:9" ht="21" customHeight="1">
      <c r="A29" s="83"/>
      <c r="B29" s="161" t="s">
        <v>190</v>
      </c>
      <c r="C29" s="162"/>
      <c r="D29" s="163"/>
      <c r="E29" s="84" t="s">
        <v>47</v>
      </c>
      <c r="F29" s="84"/>
      <c r="G29" s="87">
        <f>G30</f>
        <v>100</v>
      </c>
      <c r="H29" s="68"/>
      <c r="I29" s="68"/>
    </row>
    <row r="30" spans="1:9" ht="24.75" customHeight="1">
      <c r="A30" s="83"/>
      <c r="B30" s="178" t="s">
        <v>136</v>
      </c>
      <c r="C30" s="179"/>
      <c r="D30" s="180"/>
      <c r="E30" s="84" t="s">
        <v>47</v>
      </c>
      <c r="F30" s="84" t="s">
        <v>36</v>
      </c>
      <c r="G30" s="87">
        <f>'Бюджет.ассигнов.№9'!H168</f>
        <v>100</v>
      </c>
      <c r="H30" s="68"/>
      <c r="I30" s="68"/>
    </row>
    <row r="31" spans="1:7" ht="18" customHeight="1">
      <c r="A31" s="83"/>
      <c r="B31" s="161" t="s">
        <v>127</v>
      </c>
      <c r="C31" s="162"/>
      <c r="D31" s="163"/>
      <c r="E31" s="84" t="s">
        <v>44</v>
      </c>
      <c r="F31" s="84"/>
      <c r="G31" s="85">
        <f>G32</f>
        <v>455.2</v>
      </c>
    </row>
    <row r="32" spans="1:7" ht="19.5" customHeight="1">
      <c r="A32" s="83"/>
      <c r="B32" s="178" t="s">
        <v>30</v>
      </c>
      <c r="C32" s="179"/>
      <c r="D32" s="180"/>
      <c r="E32" s="84">
        <v>10</v>
      </c>
      <c r="F32" s="84" t="s">
        <v>36</v>
      </c>
      <c r="G32" s="86">
        <f>'Бюджет.ассигнов.№9'!H174</f>
        <v>455.2</v>
      </c>
    </row>
    <row r="33" spans="1:7" ht="18.75" customHeight="1">
      <c r="A33" s="83"/>
      <c r="B33" s="156" t="s">
        <v>178</v>
      </c>
      <c r="C33" s="157"/>
      <c r="D33" s="158"/>
      <c r="E33" s="84" t="s">
        <v>40</v>
      </c>
      <c r="F33" s="84"/>
      <c r="G33" s="86">
        <f>G34</f>
        <v>117.2</v>
      </c>
    </row>
    <row r="34" spans="1:7" ht="25.5" customHeight="1">
      <c r="A34" s="83"/>
      <c r="B34" s="167" t="s">
        <v>32</v>
      </c>
      <c r="C34" s="168"/>
      <c r="D34" s="169"/>
      <c r="E34" s="84" t="s">
        <v>40</v>
      </c>
      <c r="F34" s="84" t="s">
        <v>37</v>
      </c>
      <c r="G34" s="86">
        <f>'Бюджет.ассигнов.№9'!H180</f>
        <v>117.2</v>
      </c>
    </row>
    <row r="35" spans="1:7" ht="33.75" customHeight="1">
      <c r="A35" s="88"/>
      <c r="B35" s="156" t="s">
        <v>197</v>
      </c>
      <c r="C35" s="157"/>
      <c r="D35" s="158"/>
      <c r="E35" s="84" t="s">
        <v>41</v>
      </c>
      <c r="F35" s="84"/>
      <c r="G35" s="86">
        <f>G36</f>
        <v>0</v>
      </c>
    </row>
    <row r="36" spans="1:7" ht="34.5" customHeight="1">
      <c r="A36" s="88"/>
      <c r="B36" s="167" t="s">
        <v>198</v>
      </c>
      <c r="C36" s="168"/>
      <c r="D36" s="169"/>
      <c r="E36" s="84" t="s">
        <v>41</v>
      </c>
      <c r="F36" s="84" t="s">
        <v>36</v>
      </c>
      <c r="G36" s="86">
        <f>'Бюджет.ассигнов.№9'!H187</f>
        <v>0</v>
      </c>
    </row>
    <row r="37" spans="1:7" ht="23.25" customHeight="1">
      <c r="A37" s="89"/>
      <c r="B37" s="181" t="s">
        <v>48</v>
      </c>
      <c r="C37" s="182"/>
      <c r="D37" s="183"/>
      <c r="E37" s="90"/>
      <c r="F37" s="90"/>
      <c r="G37" s="85">
        <f>G12+G18+G20+G23+G26+G29+G31+G33+G35</f>
        <v>11924.800000000003</v>
      </c>
    </row>
  </sheetData>
  <sheetProtection/>
  <mergeCells count="33">
    <mergeCell ref="B34:D34"/>
    <mergeCell ref="B35:D35"/>
    <mergeCell ref="B36:D36"/>
    <mergeCell ref="B37:D37"/>
    <mergeCell ref="C2:G2"/>
    <mergeCell ref="C3:G3"/>
    <mergeCell ref="C4:G4"/>
    <mergeCell ref="C5:G5"/>
    <mergeCell ref="A7:G9"/>
    <mergeCell ref="B17:D17"/>
    <mergeCell ref="B28:D28"/>
    <mergeCell ref="B29:D29"/>
    <mergeCell ref="B30:D30"/>
    <mergeCell ref="B31:D31"/>
    <mergeCell ref="B32:D32"/>
    <mergeCell ref="B33:D33"/>
    <mergeCell ref="B27:D27"/>
    <mergeCell ref="B16:D16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D6:F6"/>
    <mergeCell ref="B11:D11"/>
    <mergeCell ref="B12:D12"/>
    <mergeCell ref="B13:D13"/>
    <mergeCell ref="B14:D14"/>
    <mergeCell ref="B15:D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K195"/>
  <sheetViews>
    <sheetView zoomScalePageLayoutView="0" workbookViewId="0" topLeftCell="A176">
      <selection activeCell="I7" sqref="I7"/>
    </sheetView>
  </sheetViews>
  <sheetFormatPr defaultColWidth="9.140625" defaultRowHeight="15"/>
  <cols>
    <col min="1" max="1" width="59.00390625" style="29" customWidth="1"/>
    <col min="2" max="2" width="7.57421875" style="29" customWidth="1"/>
    <col min="3" max="3" width="7.8515625" style="107" customWidth="1"/>
    <col min="4" max="4" width="8.00390625" style="107" customWidth="1"/>
    <col min="5" max="5" width="10.140625" style="92" customWidth="1"/>
    <col min="6" max="6" width="7.421875" style="107" customWidth="1"/>
    <col min="7" max="7" width="8.421875" style="107" hidden="1" customWidth="1"/>
    <col min="8" max="8" width="10.57421875" style="51" customWidth="1"/>
    <col min="9" max="9" width="8.8515625" style="30" customWidth="1"/>
    <col min="10" max="16384" width="9.140625" style="30" customWidth="1"/>
  </cols>
  <sheetData>
    <row r="1" spans="7:8" ht="12">
      <c r="G1" s="190"/>
      <c r="H1" s="190"/>
    </row>
    <row r="2" spans="1:9" s="32" customFormat="1" ht="15.75">
      <c r="A2" s="147" t="s">
        <v>185</v>
      </c>
      <c r="B2" s="147"/>
      <c r="C2" s="147"/>
      <c r="D2" s="147"/>
      <c r="E2" s="147"/>
      <c r="F2" s="147"/>
      <c r="G2" s="147"/>
      <c r="H2" s="147"/>
      <c r="I2" s="31"/>
    </row>
    <row r="3" spans="1:9" s="32" customFormat="1" ht="15.75">
      <c r="A3" s="147" t="s">
        <v>137</v>
      </c>
      <c r="B3" s="147"/>
      <c r="C3" s="147"/>
      <c r="D3" s="147"/>
      <c r="E3" s="147"/>
      <c r="F3" s="147"/>
      <c r="G3" s="147"/>
      <c r="H3" s="147"/>
      <c r="I3" s="31"/>
    </row>
    <row r="4" spans="1:9" s="32" customFormat="1" ht="15.75">
      <c r="A4" s="147" t="s">
        <v>184</v>
      </c>
      <c r="B4" s="147"/>
      <c r="C4" s="147"/>
      <c r="D4" s="147"/>
      <c r="E4" s="147"/>
      <c r="F4" s="147"/>
      <c r="G4" s="147"/>
      <c r="H4" s="147"/>
      <c r="I4" s="31"/>
    </row>
    <row r="5" spans="1:9" s="32" customFormat="1" ht="15">
      <c r="A5" s="150" t="s">
        <v>342</v>
      </c>
      <c r="B5" s="150"/>
      <c r="C5" s="150"/>
      <c r="D5" s="150"/>
      <c r="E5" s="150"/>
      <c r="F5" s="150"/>
      <c r="G5" s="150"/>
      <c r="H5" s="150"/>
      <c r="I5" s="31"/>
    </row>
    <row r="6" spans="1:8" ht="12">
      <c r="A6" s="33"/>
      <c r="B6" s="33"/>
      <c r="C6" s="33"/>
      <c r="D6" s="33"/>
      <c r="E6" s="93"/>
      <c r="F6" s="33"/>
      <c r="G6" s="33"/>
      <c r="H6" s="33"/>
    </row>
    <row r="7" spans="1:11" ht="80.25" customHeight="1">
      <c r="A7" s="189" t="s">
        <v>249</v>
      </c>
      <c r="B7" s="189"/>
      <c r="C7" s="189"/>
      <c r="D7" s="189"/>
      <c r="E7" s="189"/>
      <c r="F7" s="189"/>
      <c r="G7" s="189"/>
      <c r="H7" s="189"/>
      <c r="K7" s="32"/>
    </row>
    <row r="8" spans="1:8" s="35" customFormat="1" ht="12">
      <c r="A8" s="193" t="s">
        <v>138</v>
      </c>
      <c r="B8" s="195" t="s">
        <v>114</v>
      </c>
      <c r="C8" s="197" t="s">
        <v>115</v>
      </c>
      <c r="D8" s="195" t="s">
        <v>116</v>
      </c>
      <c r="E8" s="186" t="s">
        <v>139</v>
      </c>
      <c r="F8" s="186" t="s">
        <v>0</v>
      </c>
      <c r="G8" s="191" t="s">
        <v>1</v>
      </c>
      <c r="H8" s="34" t="s">
        <v>53</v>
      </c>
    </row>
    <row r="9" spans="1:8" s="35" customFormat="1" ht="12">
      <c r="A9" s="194"/>
      <c r="B9" s="196"/>
      <c r="C9" s="198"/>
      <c r="D9" s="196"/>
      <c r="E9" s="187"/>
      <c r="F9" s="187"/>
      <c r="G9" s="192"/>
      <c r="H9" s="36" t="s">
        <v>192</v>
      </c>
    </row>
    <row r="10" spans="1:8" ht="12">
      <c r="A10" s="91" t="s">
        <v>117</v>
      </c>
      <c r="B10" s="91"/>
      <c r="C10" s="96" t="s">
        <v>36</v>
      </c>
      <c r="D10" s="96" t="s">
        <v>64</v>
      </c>
      <c r="E10" s="96"/>
      <c r="F10" s="96"/>
      <c r="G10" s="96"/>
      <c r="H10" s="97">
        <f>H11+H22+H41+H46+H51</f>
        <v>5702.3</v>
      </c>
    </row>
    <row r="11" spans="1:8" ht="24">
      <c r="A11" s="37" t="s">
        <v>140</v>
      </c>
      <c r="B11" s="37"/>
      <c r="C11" s="38" t="s">
        <v>36</v>
      </c>
      <c r="D11" s="38" t="s">
        <v>37</v>
      </c>
      <c r="E11" s="38"/>
      <c r="F11" s="38"/>
      <c r="G11" s="38"/>
      <c r="H11" s="64">
        <f>H16+H12</f>
        <v>1202.6</v>
      </c>
    </row>
    <row r="12" spans="1:8" ht="44.25" customHeight="1">
      <c r="A12" s="37" t="s">
        <v>143</v>
      </c>
      <c r="B12" s="37"/>
      <c r="C12" s="38" t="s">
        <v>36</v>
      </c>
      <c r="D12" s="38" t="s">
        <v>37</v>
      </c>
      <c r="E12" s="38" t="s">
        <v>339</v>
      </c>
      <c r="F12" s="38" t="s">
        <v>144</v>
      </c>
      <c r="G12" s="38"/>
      <c r="H12" s="64">
        <f>H13</f>
        <v>182.3</v>
      </c>
    </row>
    <row r="13" spans="1:8" ht="18.75" customHeight="1">
      <c r="A13" s="37" t="s">
        <v>145</v>
      </c>
      <c r="B13" s="37"/>
      <c r="C13" s="38" t="s">
        <v>36</v>
      </c>
      <c r="D13" s="38" t="s">
        <v>37</v>
      </c>
      <c r="E13" s="38" t="s">
        <v>339</v>
      </c>
      <c r="F13" s="38" t="s">
        <v>146</v>
      </c>
      <c r="G13" s="38"/>
      <c r="H13" s="64">
        <f>H14+H15</f>
        <v>182.3</v>
      </c>
    </row>
    <row r="14" spans="1:8" ht="23.25" customHeight="1">
      <c r="A14" s="37" t="s">
        <v>201</v>
      </c>
      <c r="B14" s="37"/>
      <c r="C14" s="38" t="s">
        <v>36</v>
      </c>
      <c r="D14" s="38" t="s">
        <v>37</v>
      </c>
      <c r="E14" s="38" t="s">
        <v>339</v>
      </c>
      <c r="F14" s="38" t="s">
        <v>2</v>
      </c>
      <c r="G14" s="38"/>
      <c r="H14" s="64">
        <v>140</v>
      </c>
    </row>
    <row r="15" spans="1:8" ht="42" customHeight="1">
      <c r="A15" s="37" t="s">
        <v>202</v>
      </c>
      <c r="B15" s="37"/>
      <c r="C15" s="38" t="s">
        <v>36</v>
      </c>
      <c r="D15" s="38" t="s">
        <v>37</v>
      </c>
      <c r="E15" s="38" t="s">
        <v>339</v>
      </c>
      <c r="F15" s="38" t="s">
        <v>4</v>
      </c>
      <c r="G15" s="38"/>
      <c r="H15" s="64">
        <v>42.3</v>
      </c>
    </row>
    <row r="16" spans="1:10" ht="24">
      <c r="A16" s="37" t="s">
        <v>199</v>
      </c>
      <c r="B16" s="37"/>
      <c r="C16" s="38" t="s">
        <v>36</v>
      </c>
      <c r="D16" s="38" t="s">
        <v>37</v>
      </c>
      <c r="E16" s="40" t="s">
        <v>141</v>
      </c>
      <c r="F16" s="38"/>
      <c r="G16" s="38"/>
      <c r="H16" s="64">
        <f>H17</f>
        <v>1020.3</v>
      </c>
      <c r="J16" s="41"/>
    </row>
    <row r="17" spans="1:8" ht="24">
      <c r="A17" s="37" t="s">
        <v>200</v>
      </c>
      <c r="B17" s="37"/>
      <c r="C17" s="38" t="s">
        <v>36</v>
      </c>
      <c r="D17" s="38" t="s">
        <v>37</v>
      </c>
      <c r="E17" s="40" t="s">
        <v>142</v>
      </c>
      <c r="F17" s="38"/>
      <c r="G17" s="38"/>
      <c r="H17" s="64">
        <f>H18</f>
        <v>1020.3</v>
      </c>
    </row>
    <row r="18" spans="1:8" ht="36">
      <c r="A18" s="37" t="s">
        <v>143</v>
      </c>
      <c r="B18" s="37"/>
      <c r="C18" s="38" t="s">
        <v>36</v>
      </c>
      <c r="D18" s="38" t="s">
        <v>37</v>
      </c>
      <c r="E18" s="40" t="s">
        <v>142</v>
      </c>
      <c r="F18" s="38" t="s">
        <v>144</v>
      </c>
      <c r="G18" s="38"/>
      <c r="H18" s="64">
        <f>SUM(H19)</f>
        <v>1020.3</v>
      </c>
    </row>
    <row r="19" spans="1:8" ht="12">
      <c r="A19" s="37" t="s">
        <v>145</v>
      </c>
      <c r="B19" s="37"/>
      <c r="C19" s="38" t="s">
        <v>36</v>
      </c>
      <c r="D19" s="38" t="s">
        <v>37</v>
      </c>
      <c r="E19" s="40" t="s">
        <v>142</v>
      </c>
      <c r="F19" s="38" t="s">
        <v>146</v>
      </c>
      <c r="G19" s="38"/>
      <c r="H19" s="64">
        <f>H20+H21</f>
        <v>1020.3</v>
      </c>
    </row>
    <row r="20" spans="1:8" ht="12">
      <c r="A20" s="37" t="s">
        <v>201</v>
      </c>
      <c r="B20" s="37"/>
      <c r="C20" s="38" t="s">
        <v>36</v>
      </c>
      <c r="D20" s="38" t="s">
        <v>37</v>
      </c>
      <c r="E20" s="40" t="s">
        <v>142</v>
      </c>
      <c r="F20" s="38" t="s">
        <v>2</v>
      </c>
      <c r="G20" s="38" t="s">
        <v>3</v>
      </c>
      <c r="H20" s="64">
        <v>783.6</v>
      </c>
    </row>
    <row r="21" spans="1:8" ht="36">
      <c r="A21" s="37" t="s">
        <v>202</v>
      </c>
      <c r="B21" s="37"/>
      <c r="C21" s="38" t="s">
        <v>36</v>
      </c>
      <c r="D21" s="38" t="s">
        <v>37</v>
      </c>
      <c r="E21" s="40" t="s">
        <v>142</v>
      </c>
      <c r="F21" s="38" t="s">
        <v>4</v>
      </c>
      <c r="G21" s="38" t="s">
        <v>5</v>
      </c>
      <c r="H21" s="64">
        <v>236.7</v>
      </c>
    </row>
    <row r="22" spans="1:8" ht="24">
      <c r="A22" s="37" t="s">
        <v>147</v>
      </c>
      <c r="B22" s="37"/>
      <c r="C22" s="38" t="s">
        <v>36</v>
      </c>
      <c r="D22" s="38" t="s">
        <v>38</v>
      </c>
      <c r="E22" s="38"/>
      <c r="F22" s="38"/>
      <c r="G22" s="38"/>
      <c r="H22" s="64">
        <f>H29+H33+H36+H23</f>
        <v>3541.8999999999996</v>
      </c>
    </row>
    <row r="23" spans="1:8" ht="36">
      <c r="A23" s="37" t="s">
        <v>143</v>
      </c>
      <c r="B23" s="37"/>
      <c r="C23" s="38" t="s">
        <v>36</v>
      </c>
      <c r="D23" s="38" t="s">
        <v>38</v>
      </c>
      <c r="E23" s="40" t="s">
        <v>340</v>
      </c>
      <c r="F23" s="38" t="s">
        <v>144</v>
      </c>
      <c r="G23" s="38"/>
      <c r="H23" s="64">
        <f>H24</f>
        <v>75.5</v>
      </c>
    </row>
    <row r="24" spans="1:8" ht="12">
      <c r="A24" s="37" t="s">
        <v>145</v>
      </c>
      <c r="B24" s="37"/>
      <c r="C24" s="38" t="s">
        <v>36</v>
      </c>
      <c r="D24" s="38" t="s">
        <v>38</v>
      </c>
      <c r="E24" s="40" t="s">
        <v>340</v>
      </c>
      <c r="F24" s="38" t="s">
        <v>146</v>
      </c>
      <c r="G24" s="38"/>
      <c r="H24" s="64">
        <f>H25+H26</f>
        <v>75.5</v>
      </c>
    </row>
    <row r="25" spans="1:8" ht="12">
      <c r="A25" s="37" t="s">
        <v>201</v>
      </c>
      <c r="B25" s="37"/>
      <c r="C25" s="38" t="s">
        <v>36</v>
      </c>
      <c r="D25" s="38" t="s">
        <v>38</v>
      </c>
      <c r="E25" s="40" t="s">
        <v>340</v>
      </c>
      <c r="F25" s="38" t="s">
        <v>2</v>
      </c>
      <c r="G25" s="38"/>
      <c r="H25" s="64">
        <v>58</v>
      </c>
    </row>
    <row r="26" spans="1:8" ht="36">
      <c r="A26" s="37" t="s">
        <v>202</v>
      </c>
      <c r="B26" s="37"/>
      <c r="C26" s="38" t="s">
        <v>36</v>
      </c>
      <c r="D26" s="38" t="s">
        <v>38</v>
      </c>
      <c r="E26" s="40" t="s">
        <v>340</v>
      </c>
      <c r="F26" s="38" t="s">
        <v>4</v>
      </c>
      <c r="G26" s="38"/>
      <c r="H26" s="64">
        <v>17.5</v>
      </c>
    </row>
    <row r="27" spans="1:8" ht="24">
      <c r="A27" s="37" t="s">
        <v>203</v>
      </c>
      <c r="B27" s="37"/>
      <c r="C27" s="38" t="s">
        <v>36</v>
      </c>
      <c r="D27" s="38" t="s">
        <v>38</v>
      </c>
      <c r="E27" s="40" t="s">
        <v>148</v>
      </c>
      <c r="F27" s="38"/>
      <c r="G27" s="38"/>
      <c r="H27" s="64">
        <f>H28</f>
        <v>3466.3999999999996</v>
      </c>
    </row>
    <row r="28" spans="1:8" ht="24">
      <c r="A28" s="37" t="s">
        <v>204</v>
      </c>
      <c r="B28" s="37"/>
      <c r="C28" s="38" t="s">
        <v>36</v>
      </c>
      <c r="D28" s="38" t="s">
        <v>38</v>
      </c>
      <c r="E28" s="40" t="s">
        <v>149</v>
      </c>
      <c r="F28" s="38"/>
      <c r="G28" s="38"/>
      <c r="H28" s="64">
        <f>SUM(H33+H36+H29)</f>
        <v>3466.3999999999996</v>
      </c>
    </row>
    <row r="29" spans="1:8" ht="36">
      <c r="A29" s="37" t="s">
        <v>143</v>
      </c>
      <c r="B29" s="37"/>
      <c r="C29" s="38" t="s">
        <v>36</v>
      </c>
      <c r="D29" s="38" t="s">
        <v>38</v>
      </c>
      <c r="E29" s="40" t="s">
        <v>149</v>
      </c>
      <c r="F29" s="38" t="s">
        <v>144</v>
      </c>
      <c r="G29" s="38"/>
      <c r="H29" s="64">
        <f>H30</f>
        <v>3176.3999999999996</v>
      </c>
    </row>
    <row r="30" spans="1:8" ht="12">
      <c r="A30" s="37" t="s">
        <v>145</v>
      </c>
      <c r="B30" s="37"/>
      <c r="C30" s="38" t="s">
        <v>36</v>
      </c>
      <c r="D30" s="38" t="s">
        <v>38</v>
      </c>
      <c r="E30" s="40" t="s">
        <v>149</v>
      </c>
      <c r="F30" s="38" t="s">
        <v>146</v>
      </c>
      <c r="G30" s="38"/>
      <c r="H30" s="64">
        <f>H31+H32</f>
        <v>3176.3999999999996</v>
      </c>
    </row>
    <row r="31" spans="1:8" ht="12">
      <c r="A31" s="37" t="s">
        <v>201</v>
      </c>
      <c r="B31" s="37"/>
      <c r="C31" s="38" t="s">
        <v>36</v>
      </c>
      <c r="D31" s="38" t="s">
        <v>38</v>
      </c>
      <c r="E31" s="40" t="s">
        <v>149</v>
      </c>
      <c r="F31" s="38" t="s">
        <v>2</v>
      </c>
      <c r="G31" s="38" t="s">
        <v>3</v>
      </c>
      <c r="H31" s="64">
        <v>2439.1</v>
      </c>
    </row>
    <row r="32" spans="1:8" ht="36">
      <c r="A32" s="37" t="s">
        <v>202</v>
      </c>
      <c r="B32" s="37"/>
      <c r="C32" s="38" t="s">
        <v>36</v>
      </c>
      <c r="D32" s="38" t="s">
        <v>38</v>
      </c>
      <c r="E32" s="40" t="s">
        <v>149</v>
      </c>
      <c r="F32" s="38" t="s">
        <v>4</v>
      </c>
      <c r="G32" s="38" t="s">
        <v>5</v>
      </c>
      <c r="H32" s="64">
        <v>737.3</v>
      </c>
    </row>
    <row r="33" spans="1:8" ht="12">
      <c r="A33" s="37" t="s">
        <v>150</v>
      </c>
      <c r="B33" s="37"/>
      <c r="C33" s="38" t="s">
        <v>36</v>
      </c>
      <c r="D33" s="38" t="s">
        <v>38</v>
      </c>
      <c r="E33" s="40" t="s">
        <v>149</v>
      </c>
      <c r="F33" s="38" t="s">
        <v>151</v>
      </c>
      <c r="G33" s="38"/>
      <c r="H33" s="64">
        <f>SUM(H34)</f>
        <v>277.5</v>
      </c>
    </row>
    <row r="34" spans="1:8" ht="24">
      <c r="A34" s="37" t="s">
        <v>152</v>
      </c>
      <c r="B34" s="37"/>
      <c r="C34" s="38" t="s">
        <v>36</v>
      </c>
      <c r="D34" s="38" t="s">
        <v>38</v>
      </c>
      <c r="E34" s="40" t="s">
        <v>149</v>
      </c>
      <c r="F34" s="38" t="s">
        <v>153</v>
      </c>
      <c r="G34" s="38"/>
      <c r="H34" s="64">
        <f>H35</f>
        <v>277.5</v>
      </c>
    </row>
    <row r="35" spans="1:8" ht="12">
      <c r="A35" s="37" t="s">
        <v>205</v>
      </c>
      <c r="B35" s="37"/>
      <c r="C35" s="38" t="s">
        <v>36</v>
      </c>
      <c r="D35" s="38" t="s">
        <v>38</v>
      </c>
      <c r="E35" s="40" t="s">
        <v>149</v>
      </c>
      <c r="F35" s="38" t="s">
        <v>6</v>
      </c>
      <c r="G35" s="38"/>
      <c r="H35" s="64">
        <v>277.5</v>
      </c>
    </row>
    <row r="36" spans="1:8" ht="12">
      <c r="A36" s="37" t="s">
        <v>155</v>
      </c>
      <c r="B36" s="55"/>
      <c r="C36" s="38" t="s">
        <v>36</v>
      </c>
      <c r="D36" s="38" t="s">
        <v>38</v>
      </c>
      <c r="E36" s="40" t="s">
        <v>149</v>
      </c>
      <c r="F36" s="38" t="s">
        <v>80</v>
      </c>
      <c r="G36" s="38"/>
      <c r="H36" s="64">
        <f>H37</f>
        <v>12.499999999999998</v>
      </c>
    </row>
    <row r="37" spans="1:8" ht="12">
      <c r="A37" s="37" t="s">
        <v>206</v>
      </c>
      <c r="B37" s="55"/>
      <c r="C37" s="38" t="s">
        <v>36</v>
      </c>
      <c r="D37" s="38" t="s">
        <v>38</v>
      </c>
      <c r="E37" s="40" t="s">
        <v>149</v>
      </c>
      <c r="F37" s="38" t="s">
        <v>120</v>
      </c>
      <c r="G37" s="38"/>
      <c r="H37" s="64">
        <f>H38+H39+H40</f>
        <v>12.499999999999998</v>
      </c>
    </row>
    <row r="38" spans="1:8" ht="12">
      <c r="A38" s="37" t="s">
        <v>119</v>
      </c>
      <c r="B38" s="55"/>
      <c r="C38" s="38" t="s">
        <v>36</v>
      </c>
      <c r="D38" s="38" t="s">
        <v>38</v>
      </c>
      <c r="E38" s="40" t="s">
        <v>149</v>
      </c>
      <c r="F38" s="38" t="s">
        <v>10</v>
      </c>
      <c r="G38" s="38"/>
      <c r="H38" s="64">
        <v>2.3</v>
      </c>
    </row>
    <row r="39" spans="1:8" ht="12">
      <c r="A39" s="37" t="s">
        <v>207</v>
      </c>
      <c r="B39" s="55"/>
      <c r="C39" s="38" t="s">
        <v>36</v>
      </c>
      <c r="D39" s="38" t="s">
        <v>38</v>
      </c>
      <c r="E39" s="40" t="s">
        <v>149</v>
      </c>
      <c r="F39" s="38" t="s">
        <v>11</v>
      </c>
      <c r="G39" s="38"/>
      <c r="H39" s="64">
        <v>10.1</v>
      </c>
    </row>
    <row r="40" spans="1:8" ht="12">
      <c r="A40" s="37" t="s">
        <v>208</v>
      </c>
      <c r="B40" s="55"/>
      <c r="C40" s="38" t="s">
        <v>36</v>
      </c>
      <c r="D40" s="38" t="s">
        <v>38</v>
      </c>
      <c r="E40" s="40" t="s">
        <v>149</v>
      </c>
      <c r="F40" s="38" t="s">
        <v>13</v>
      </c>
      <c r="G40" s="38"/>
      <c r="H40" s="64">
        <v>0.1</v>
      </c>
    </row>
    <row r="41" spans="1:8" ht="12">
      <c r="A41" s="37" t="s">
        <v>156</v>
      </c>
      <c r="B41" s="55"/>
      <c r="C41" s="38" t="s">
        <v>36</v>
      </c>
      <c r="D41" s="38" t="s">
        <v>39</v>
      </c>
      <c r="E41" s="38"/>
      <c r="F41" s="38"/>
      <c r="G41" s="38"/>
      <c r="H41" s="64">
        <f>H42</f>
        <v>0</v>
      </c>
    </row>
    <row r="42" spans="1:8" ht="12">
      <c r="A42" s="37" t="s">
        <v>157</v>
      </c>
      <c r="B42" s="55"/>
      <c r="C42" s="38" t="s">
        <v>36</v>
      </c>
      <c r="D42" s="38" t="s">
        <v>39</v>
      </c>
      <c r="E42" s="38" t="s">
        <v>158</v>
      </c>
      <c r="F42" s="38"/>
      <c r="G42" s="38"/>
      <c r="H42" s="64">
        <f>H43</f>
        <v>0</v>
      </c>
    </row>
    <row r="43" spans="1:8" ht="24">
      <c r="A43" s="37" t="s">
        <v>159</v>
      </c>
      <c r="B43" s="55"/>
      <c r="C43" s="38" t="s">
        <v>36</v>
      </c>
      <c r="D43" s="38" t="s">
        <v>39</v>
      </c>
      <c r="E43" s="38" t="s">
        <v>15</v>
      </c>
      <c r="F43" s="38"/>
      <c r="G43" s="38"/>
      <c r="H43" s="64">
        <f>H44</f>
        <v>0</v>
      </c>
    </row>
    <row r="44" spans="1:8" ht="12">
      <c r="A44" s="37" t="s">
        <v>155</v>
      </c>
      <c r="B44" s="55"/>
      <c r="C44" s="38" t="s">
        <v>36</v>
      </c>
      <c r="D44" s="38" t="s">
        <v>39</v>
      </c>
      <c r="E44" s="38" t="s">
        <v>15</v>
      </c>
      <c r="F44" s="38" t="s">
        <v>80</v>
      </c>
      <c r="G44" s="38"/>
      <c r="H44" s="64">
        <f>H45</f>
        <v>0</v>
      </c>
    </row>
    <row r="45" spans="1:8" ht="12">
      <c r="A45" s="37" t="s">
        <v>122</v>
      </c>
      <c r="B45" s="55"/>
      <c r="C45" s="38" t="s">
        <v>36</v>
      </c>
      <c r="D45" s="38" t="s">
        <v>39</v>
      </c>
      <c r="E45" s="38" t="s">
        <v>15</v>
      </c>
      <c r="F45" s="38" t="s">
        <v>14</v>
      </c>
      <c r="G45" s="38"/>
      <c r="H45" s="64">
        <v>0</v>
      </c>
    </row>
    <row r="46" spans="1:8" ht="12">
      <c r="A46" s="52" t="s">
        <v>160</v>
      </c>
      <c r="B46" s="61"/>
      <c r="C46" s="38" t="s">
        <v>36</v>
      </c>
      <c r="D46" s="38" t="s">
        <v>40</v>
      </c>
      <c r="E46" s="38"/>
      <c r="F46" s="38"/>
      <c r="G46" s="39"/>
      <c r="H46" s="64">
        <f>SUM(H47)</f>
        <v>10</v>
      </c>
    </row>
    <row r="47" spans="1:8" ht="24">
      <c r="A47" s="57" t="s">
        <v>161</v>
      </c>
      <c r="B47" s="61"/>
      <c r="C47" s="38" t="s">
        <v>36</v>
      </c>
      <c r="D47" s="38" t="s">
        <v>40</v>
      </c>
      <c r="E47" s="38" t="s">
        <v>16</v>
      </c>
      <c r="F47" s="38"/>
      <c r="G47" s="39"/>
      <c r="H47" s="64">
        <f>SUM(H48)</f>
        <v>10</v>
      </c>
    </row>
    <row r="48" spans="1:8" ht="12">
      <c r="A48" s="52" t="s">
        <v>162</v>
      </c>
      <c r="B48" s="61"/>
      <c r="C48" s="38" t="s">
        <v>36</v>
      </c>
      <c r="D48" s="38" t="s">
        <v>40</v>
      </c>
      <c r="E48" s="38" t="s">
        <v>16</v>
      </c>
      <c r="F48" s="38"/>
      <c r="G48" s="39"/>
      <c r="H48" s="64">
        <f>SUM(H49)</f>
        <v>10</v>
      </c>
    </row>
    <row r="49" spans="1:8" ht="12">
      <c r="A49" s="52" t="s">
        <v>155</v>
      </c>
      <c r="B49" s="61"/>
      <c r="C49" s="38" t="s">
        <v>36</v>
      </c>
      <c r="D49" s="38" t="s">
        <v>40</v>
      </c>
      <c r="E49" s="38" t="s">
        <v>16</v>
      </c>
      <c r="F49" s="38" t="s">
        <v>80</v>
      </c>
      <c r="G49" s="39"/>
      <c r="H49" s="64">
        <f>SUM(H50)</f>
        <v>10</v>
      </c>
    </row>
    <row r="50" spans="1:8" ht="12">
      <c r="A50" s="52" t="s">
        <v>124</v>
      </c>
      <c r="B50" s="61"/>
      <c r="C50" s="38" t="s">
        <v>36</v>
      </c>
      <c r="D50" s="38" t="s">
        <v>40</v>
      </c>
      <c r="E50" s="38" t="s">
        <v>16</v>
      </c>
      <c r="F50" s="38" t="s">
        <v>17</v>
      </c>
      <c r="G50" s="39"/>
      <c r="H50" s="64">
        <v>10</v>
      </c>
    </row>
    <row r="51" spans="1:8" ht="12">
      <c r="A51" s="37" t="s">
        <v>125</v>
      </c>
      <c r="B51" s="55"/>
      <c r="C51" s="38" t="s">
        <v>36</v>
      </c>
      <c r="D51" s="38" t="s">
        <v>41</v>
      </c>
      <c r="E51" s="38"/>
      <c r="F51" s="38"/>
      <c r="G51" s="38"/>
      <c r="H51" s="64">
        <f>H52+H75+H79+H71+H73</f>
        <v>947.8</v>
      </c>
    </row>
    <row r="52" spans="1:8" ht="24">
      <c r="A52" s="37" t="s">
        <v>209</v>
      </c>
      <c r="B52" s="55"/>
      <c r="C52" s="38" t="s">
        <v>36</v>
      </c>
      <c r="D52" s="38" t="s">
        <v>41</v>
      </c>
      <c r="E52" s="44">
        <v>6180000000</v>
      </c>
      <c r="F52" s="38"/>
      <c r="G52" s="38"/>
      <c r="H52" s="64">
        <f>H53</f>
        <v>862.4</v>
      </c>
    </row>
    <row r="53" spans="1:8" ht="12">
      <c r="A53" s="37" t="s">
        <v>163</v>
      </c>
      <c r="B53" s="55"/>
      <c r="C53" s="38" t="s">
        <v>36</v>
      </c>
      <c r="D53" s="38" t="s">
        <v>41</v>
      </c>
      <c r="E53" s="44">
        <v>6180090000</v>
      </c>
      <c r="F53" s="38"/>
      <c r="G53" s="38"/>
      <c r="H53" s="64">
        <f>H56+H60+H68+H65+H57</f>
        <v>862.4</v>
      </c>
    </row>
    <row r="54" spans="1:8" ht="12">
      <c r="A54" s="37" t="s">
        <v>150</v>
      </c>
      <c r="B54" s="55"/>
      <c r="C54" s="38" t="s">
        <v>36</v>
      </c>
      <c r="D54" s="38" t="s">
        <v>41</v>
      </c>
      <c r="E54" s="44">
        <v>6180090010</v>
      </c>
      <c r="F54" s="38" t="s">
        <v>151</v>
      </c>
      <c r="G54" s="38"/>
      <c r="H54" s="64">
        <f>SUM(H55)</f>
        <v>543.3</v>
      </c>
    </row>
    <row r="55" spans="1:8" ht="24">
      <c r="A55" s="37" t="s">
        <v>152</v>
      </c>
      <c r="B55" s="55"/>
      <c r="C55" s="38" t="s">
        <v>36</v>
      </c>
      <c r="D55" s="38" t="s">
        <v>41</v>
      </c>
      <c r="E55" s="44">
        <v>6180090010</v>
      </c>
      <c r="F55" s="38" t="s">
        <v>153</v>
      </c>
      <c r="G55" s="38"/>
      <c r="H55" s="64">
        <f>SUM(H56)</f>
        <v>543.3</v>
      </c>
    </row>
    <row r="56" spans="1:9" ht="12">
      <c r="A56" s="37" t="s">
        <v>205</v>
      </c>
      <c r="B56" s="55"/>
      <c r="C56" s="38" t="s">
        <v>36</v>
      </c>
      <c r="D56" s="38" t="s">
        <v>41</v>
      </c>
      <c r="E56" s="44">
        <v>6180090010</v>
      </c>
      <c r="F56" s="38" t="s">
        <v>6</v>
      </c>
      <c r="G56" s="38"/>
      <c r="H56" s="64">
        <v>543.3</v>
      </c>
      <c r="I56" s="109"/>
    </row>
    <row r="57" spans="1:9" ht="12">
      <c r="A57" s="37" t="s">
        <v>177</v>
      </c>
      <c r="B57" s="55"/>
      <c r="C57" s="38" t="s">
        <v>36</v>
      </c>
      <c r="D57" s="38" t="s">
        <v>41</v>
      </c>
      <c r="E57" s="44">
        <v>6180090010</v>
      </c>
      <c r="F57" s="38" t="s">
        <v>176</v>
      </c>
      <c r="G57" s="38"/>
      <c r="H57" s="64">
        <f>H58</f>
        <v>2.1</v>
      </c>
      <c r="I57" s="109"/>
    </row>
    <row r="58" spans="1:9" ht="12">
      <c r="A58" s="37" t="s">
        <v>333</v>
      </c>
      <c r="B58" s="55"/>
      <c r="C58" s="38" t="s">
        <v>36</v>
      </c>
      <c r="D58" s="38" t="s">
        <v>41</v>
      </c>
      <c r="E58" s="44">
        <v>6180090010</v>
      </c>
      <c r="F58" s="38" t="s">
        <v>335</v>
      </c>
      <c r="G58" s="38"/>
      <c r="H58" s="64">
        <f>H59</f>
        <v>2.1</v>
      </c>
      <c r="I58" s="109"/>
    </row>
    <row r="59" spans="1:9" ht="24">
      <c r="A59" s="37" t="s">
        <v>334</v>
      </c>
      <c r="B59" s="55"/>
      <c r="C59" s="38" t="s">
        <v>36</v>
      </c>
      <c r="D59" s="38" t="s">
        <v>41</v>
      </c>
      <c r="E59" s="44">
        <v>6180090010</v>
      </c>
      <c r="F59" s="38" t="s">
        <v>336</v>
      </c>
      <c r="G59" s="38"/>
      <c r="H59" s="64">
        <v>2.1</v>
      </c>
      <c r="I59" s="109"/>
    </row>
    <row r="60" spans="1:8" ht="12">
      <c r="A60" s="37" t="s">
        <v>155</v>
      </c>
      <c r="B60" s="55"/>
      <c r="C60" s="38" t="s">
        <v>36</v>
      </c>
      <c r="D60" s="38" t="s">
        <v>41</v>
      </c>
      <c r="E60" s="44">
        <v>6180090010</v>
      </c>
      <c r="F60" s="38" t="s">
        <v>80</v>
      </c>
      <c r="G60" s="38"/>
      <c r="H60" s="64">
        <f>SUM(H61)</f>
        <v>30.5</v>
      </c>
    </row>
    <row r="61" spans="1:8" ht="12">
      <c r="A61" s="37" t="s">
        <v>206</v>
      </c>
      <c r="B61" s="55"/>
      <c r="C61" s="38" t="s">
        <v>36</v>
      </c>
      <c r="D61" s="38" t="s">
        <v>41</v>
      </c>
      <c r="E61" s="44">
        <v>6180090010</v>
      </c>
      <c r="F61" s="38" t="s">
        <v>120</v>
      </c>
      <c r="G61" s="38"/>
      <c r="H61" s="64">
        <f>H62+H64+H63</f>
        <v>30.5</v>
      </c>
    </row>
    <row r="62" spans="1:8" ht="12">
      <c r="A62" s="37" t="s">
        <v>119</v>
      </c>
      <c r="B62" s="55"/>
      <c r="C62" s="38" t="s">
        <v>36</v>
      </c>
      <c r="D62" s="38" t="s">
        <v>41</v>
      </c>
      <c r="E62" s="44">
        <v>6180090010</v>
      </c>
      <c r="F62" s="38" t="s">
        <v>10</v>
      </c>
      <c r="G62" s="38"/>
      <c r="H62" s="64">
        <v>1</v>
      </c>
    </row>
    <row r="63" spans="1:8" ht="12">
      <c r="A63" s="37" t="s">
        <v>207</v>
      </c>
      <c r="B63" s="55"/>
      <c r="C63" s="38" t="s">
        <v>36</v>
      </c>
      <c r="D63" s="38" t="s">
        <v>41</v>
      </c>
      <c r="E63" s="44">
        <v>6180090010</v>
      </c>
      <c r="F63" s="38" t="s">
        <v>11</v>
      </c>
      <c r="G63" s="38"/>
      <c r="H63" s="64">
        <v>8.5</v>
      </c>
    </row>
    <row r="64" spans="1:8" ht="12">
      <c r="A64" s="37" t="s">
        <v>208</v>
      </c>
      <c r="B64" s="55"/>
      <c r="C64" s="38" t="s">
        <v>36</v>
      </c>
      <c r="D64" s="38" t="s">
        <v>41</v>
      </c>
      <c r="E64" s="44">
        <v>6180090010</v>
      </c>
      <c r="F64" s="38" t="s">
        <v>13</v>
      </c>
      <c r="G64" s="38"/>
      <c r="H64" s="64">
        <v>21</v>
      </c>
    </row>
    <row r="65" spans="1:8" ht="60">
      <c r="A65" s="37" t="s">
        <v>250</v>
      </c>
      <c r="B65" s="55"/>
      <c r="C65" s="38" t="s">
        <v>36</v>
      </c>
      <c r="D65" s="38" t="s">
        <v>41</v>
      </c>
      <c r="E65" s="44">
        <v>6180090010</v>
      </c>
      <c r="F65" s="38" t="s">
        <v>80</v>
      </c>
      <c r="G65" s="38"/>
      <c r="H65" s="64">
        <f>H66</f>
        <v>266.5</v>
      </c>
    </row>
    <row r="66" spans="1:8" ht="60">
      <c r="A66" s="37" t="s">
        <v>250</v>
      </c>
      <c r="B66" s="55"/>
      <c r="C66" s="38" t="s">
        <v>36</v>
      </c>
      <c r="D66" s="38" t="s">
        <v>41</v>
      </c>
      <c r="E66" s="44">
        <v>6180090010</v>
      </c>
      <c r="F66" s="38" t="s">
        <v>251</v>
      </c>
      <c r="G66" s="38"/>
      <c r="H66" s="64">
        <f>H67</f>
        <v>266.5</v>
      </c>
    </row>
    <row r="67" spans="1:8" ht="60">
      <c r="A67" s="37" t="s">
        <v>250</v>
      </c>
      <c r="B67" s="55"/>
      <c r="C67" s="38" t="s">
        <v>36</v>
      </c>
      <c r="D67" s="38" t="s">
        <v>41</v>
      </c>
      <c r="E67" s="44">
        <v>6180090010</v>
      </c>
      <c r="F67" s="38" t="s">
        <v>252</v>
      </c>
      <c r="G67" s="38"/>
      <c r="H67" s="64">
        <v>266.5</v>
      </c>
    </row>
    <row r="68" spans="1:8" ht="12">
      <c r="A68" s="37" t="s">
        <v>150</v>
      </c>
      <c r="B68" s="55"/>
      <c r="C68" s="38" t="s">
        <v>36</v>
      </c>
      <c r="D68" s="38" t="s">
        <v>41</v>
      </c>
      <c r="E68" s="44">
        <v>6180090030</v>
      </c>
      <c r="F68" s="38" t="s">
        <v>151</v>
      </c>
      <c r="G68" s="38"/>
      <c r="H68" s="64">
        <f>SUM(H69)</f>
        <v>20</v>
      </c>
    </row>
    <row r="69" spans="1:8" ht="24">
      <c r="A69" s="37" t="s">
        <v>152</v>
      </c>
      <c r="B69" s="55"/>
      <c r="C69" s="38" t="s">
        <v>36</v>
      </c>
      <c r="D69" s="38" t="s">
        <v>41</v>
      </c>
      <c r="E69" s="44">
        <v>6180090030</v>
      </c>
      <c r="F69" s="38" t="s">
        <v>153</v>
      </c>
      <c r="G69" s="38" t="s">
        <v>154</v>
      </c>
      <c r="H69" s="64">
        <f>H70</f>
        <v>20</v>
      </c>
    </row>
    <row r="70" spans="1:8" ht="12">
      <c r="A70" s="37" t="s">
        <v>210</v>
      </c>
      <c r="B70" s="55"/>
      <c r="C70" s="38" t="s">
        <v>36</v>
      </c>
      <c r="D70" s="38" t="s">
        <v>41</v>
      </c>
      <c r="E70" s="44">
        <v>6180090030</v>
      </c>
      <c r="F70" s="38" t="s">
        <v>6</v>
      </c>
      <c r="G70" s="38" t="s">
        <v>154</v>
      </c>
      <c r="H70" s="64">
        <v>20</v>
      </c>
    </row>
    <row r="71" spans="1:8" ht="12">
      <c r="A71" s="37" t="s">
        <v>182</v>
      </c>
      <c r="B71" s="55"/>
      <c r="C71" s="38" t="s">
        <v>36</v>
      </c>
      <c r="D71" s="38" t="s">
        <v>41</v>
      </c>
      <c r="E71" s="44">
        <v>6180000401</v>
      </c>
      <c r="F71" s="38" t="s">
        <v>87</v>
      </c>
      <c r="G71" s="38"/>
      <c r="H71" s="64">
        <f>H72</f>
        <v>45.9</v>
      </c>
    </row>
    <row r="72" spans="1:8" ht="12">
      <c r="A72" s="37" t="s">
        <v>183</v>
      </c>
      <c r="B72" s="55"/>
      <c r="C72" s="38" t="s">
        <v>36</v>
      </c>
      <c r="D72" s="38" t="s">
        <v>41</v>
      </c>
      <c r="E72" s="44">
        <v>6180000401</v>
      </c>
      <c r="F72" s="38" t="s">
        <v>12</v>
      </c>
      <c r="G72" s="38"/>
      <c r="H72" s="64">
        <v>45.9</v>
      </c>
    </row>
    <row r="73" spans="1:8" ht="12">
      <c r="A73" s="37" t="s">
        <v>182</v>
      </c>
      <c r="B73" s="55"/>
      <c r="C73" s="38" t="s">
        <v>36</v>
      </c>
      <c r="D73" s="38" t="s">
        <v>41</v>
      </c>
      <c r="E73" s="44">
        <v>6180000402</v>
      </c>
      <c r="F73" s="38" t="s">
        <v>87</v>
      </c>
      <c r="G73" s="38"/>
      <c r="H73" s="64">
        <f>H74</f>
        <v>0.5</v>
      </c>
    </row>
    <row r="74" spans="1:8" ht="12">
      <c r="A74" s="37" t="s">
        <v>183</v>
      </c>
      <c r="B74" s="55"/>
      <c r="C74" s="38" t="s">
        <v>36</v>
      </c>
      <c r="D74" s="38" t="s">
        <v>41</v>
      </c>
      <c r="E74" s="44">
        <v>6180000402</v>
      </c>
      <c r="F74" s="38" t="s">
        <v>12</v>
      </c>
      <c r="G74" s="38"/>
      <c r="H74" s="64">
        <v>0.5</v>
      </c>
    </row>
    <row r="75" spans="1:8" ht="24">
      <c r="A75" s="37" t="s">
        <v>129</v>
      </c>
      <c r="B75" s="55"/>
      <c r="C75" s="38" t="s">
        <v>36</v>
      </c>
      <c r="D75" s="38" t="s">
        <v>41</v>
      </c>
      <c r="E75" s="38" t="s">
        <v>18</v>
      </c>
      <c r="F75" s="38"/>
      <c r="G75" s="38"/>
      <c r="H75" s="64">
        <f>H78</f>
        <v>33</v>
      </c>
    </row>
    <row r="76" spans="1:8" ht="12">
      <c r="A76" s="37" t="s">
        <v>150</v>
      </c>
      <c r="B76" s="55"/>
      <c r="C76" s="38" t="s">
        <v>36</v>
      </c>
      <c r="D76" s="38" t="s">
        <v>41</v>
      </c>
      <c r="E76" s="38" t="s">
        <v>18</v>
      </c>
      <c r="F76" s="38" t="s">
        <v>151</v>
      </c>
      <c r="G76" s="38"/>
      <c r="H76" s="64">
        <f>SUM(H78)</f>
        <v>33</v>
      </c>
    </row>
    <row r="77" spans="1:8" ht="24">
      <c r="A77" s="37" t="s">
        <v>152</v>
      </c>
      <c r="B77" s="55"/>
      <c r="C77" s="38" t="s">
        <v>36</v>
      </c>
      <c r="D77" s="38" t="s">
        <v>41</v>
      </c>
      <c r="E77" s="38" t="s">
        <v>18</v>
      </c>
      <c r="F77" s="38" t="s">
        <v>153</v>
      </c>
      <c r="G77" s="38"/>
      <c r="H77" s="64">
        <f>SUM(H78)</f>
        <v>33</v>
      </c>
    </row>
    <row r="78" spans="1:8" ht="12">
      <c r="A78" s="37" t="s">
        <v>205</v>
      </c>
      <c r="B78" s="55"/>
      <c r="C78" s="38" t="s">
        <v>36</v>
      </c>
      <c r="D78" s="38" t="s">
        <v>41</v>
      </c>
      <c r="E78" s="38" t="s">
        <v>18</v>
      </c>
      <c r="F78" s="38" t="s">
        <v>6</v>
      </c>
      <c r="G78" s="38"/>
      <c r="H78" s="64">
        <v>33</v>
      </c>
    </row>
    <row r="79" spans="1:8" ht="12">
      <c r="A79" s="37" t="s">
        <v>211</v>
      </c>
      <c r="B79" s="55"/>
      <c r="C79" s="38" t="s">
        <v>36</v>
      </c>
      <c r="D79" s="38" t="s">
        <v>41</v>
      </c>
      <c r="E79" s="38" t="s">
        <v>164</v>
      </c>
      <c r="F79" s="38"/>
      <c r="G79" s="38"/>
      <c r="H79" s="64">
        <f>H80+H84+H88+H100+H92+H96</f>
        <v>6</v>
      </c>
    </row>
    <row r="80" spans="1:8" ht="36">
      <c r="A80" s="58" t="s">
        <v>244</v>
      </c>
      <c r="B80" s="55"/>
      <c r="C80" s="38" t="s">
        <v>36</v>
      </c>
      <c r="D80" s="38" t="s">
        <v>41</v>
      </c>
      <c r="E80" s="38" t="s">
        <v>239</v>
      </c>
      <c r="F80" s="38"/>
      <c r="G80" s="38"/>
      <c r="H80" s="64">
        <f>H81</f>
        <v>0</v>
      </c>
    </row>
    <row r="81" spans="1:8" ht="12">
      <c r="A81" s="37" t="s">
        <v>150</v>
      </c>
      <c r="B81" s="55"/>
      <c r="C81" s="38" t="s">
        <v>36</v>
      </c>
      <c r="D81" s="38" t="s">
        <v>41</v>
      </c>
      <c r="E81" s="38" t="s">
        <v>239</v>
      </c>
      <c r="F81" s="38" t="s">
        <v>151</v>
      </c>
      <c r="G81" s="38"/>
      <c r="H81" s="64">
        <f>H82</f>
        <v>0</v>
      </c>
    </row>
    <row r="82" spans="1:8" ht="24">
      <c r="A82" s="37" t="s">
        <v>152</v>
      </c>
      <c r="B82" s="55"/>
      <c r="C82" s="38" t="s">
        <v>36</v>
      </c>
      <c r="D82" s="38" t="s">
        <v>41</v>
      </c>
      <c r="E82" s="38" t="s">
        <v>239</v>
      </c>
      <c r="F82" s="38" t="s">
        <v>153</v>
      </c>
      <c r="G82" s="38" t="s">
        <v>9</v>
      </c>
      <c r="H82" s="64">
        <f>H83</f>
        <v>0</v>
      </c>
    </row>
    <row r="83" spans="1:8" ht="12">
      <c r="A83" s="37" t="s">
        <v>205</v>
      </c>
      <c r="B83" s="55"/>
      <c r="C83" s="38" t="s">
        <v>36</v>
      </c>
      <c r="D83" s="38" t="s">
        <v>41</v>
      </c>
      <c r="E83" s="38" t="s">
        <v>239</v>
      </c>
      <c r="F83" s="38" t="s">
        <v>6</v>
      </c>
      <c r="G83" s="38" t="s">
        <v>9</v>
      </c>
      <c r="H83" s="64">
        <v>0</v>
      </c>
    </row>
    <row r="84" spans="1:8" ht="24">
      <c r="A84" s="58" t="s">
        <v>233</v>
      </c>
      <c r="B84" s="55"/>
      <c r="C84" s="38" t="s">
        <v>36</v>
      </c>
      <c r="D84" s="38" t="s">
        <v>41</v>
      </c>
      <c r="E84" s="38" t="s">
        <v>240</v>
      </c>
      <c r="F84" s="38"/>
      <c r="G84" s="38"/>
      <c r="H84" s="64">
        <f>H85</f>
        <v>2</v>
      </c>
    </row>
    <row r="85" spans="1:8" ht="12">
      <c r="A85" s="37" t="s">
        <v>150</v>
      </c>
      <c r="B85" s="55"/>
      <c r="C85" s="38" t="s">
        <v>36</v>
      </c>
      <c r="D85" s="38" t="s">
        <v>41</v>
      </c>
      <c r="E85" s="38" t="s">
        <v>240</v>
      </c>
      <c r="F85" s="38" t="s">
        <v>151</v>
      </c>
      <c r="G85" s="38"/>
      <c r="H85" s="64">
        <f>H86</f>
        <v>2</v>
      </c>
    </row>
    <row r="86" spans="1:8" ht="24">
      <c r="A86" s="37" t="s">
        <v>152</v>
      </c>
      <c r="B86" s="55"/>
      <c r="C86" s="38" t="s">
        <v>36</v>
      </c>
      <c r="D86" s="38" t="s">
        <v>41</v>
      </c>
      <c r="E86" s="38" t="s">
        <v>240</v>
      </c>
      <c r="F86" s="38" t="s">
        <v>153</v>
      </c>
      <c r="G86" s="38" t="s">
        <v>9</v>
      </c>
      <c r="H86" s="64">
        <f>H87</f>
        <v>2</v>
      </c>
    </row>
    <row r="87" spans="1:8" ht="12">
      <c r="A87" s="37" t="s">
        <v>205</v>
      </c>
      <c r="B87" s="55"/>
      <c r="C87" s="38" t="s">
        <v>36</v>
      </c>
      <c r="D87" s="38" t="s">
        <v>41</v>
      </c>
      <c r="E87" s="38" t="s">
        <v>240</v>
      </c>
      <c r="F87" s="38" t="s">
        <v>6</v>
      </c>
      <c r="G87" s="38" t="s">
        <v>9</v>
      </c>
      <c r="H87" s="64">
        <v>2</v>
      </c>
    </row>
    <row r="88" spans="1:8" ht="24">
      <c r="A88" s="58" t="s">
        <v>234</v>
      </c>
      <c r="B88" s="55"/>
      <c r="C88" s="38" t="s">
        <v>36</v>
      </c>
      <c r="D88" s="38" t="s">
        <v>41</v>
      </c>
      <c r="E88" s="38" t="s">
        <v>243</v>
      </c>
      <c r="F88" s="38"/>
      <c r="G88" s="38"/>
      <c r="H88" s="64">
        <f>H89</f>
        <v>0</v>
      </c>
    </row>
    <row r="89" spans="1:8" ht="12">
      <c r="A89" s="37" t="s">
        <v>150</v>
      </c>
      <c r="B89" s="55"/>
      <c r="C89" s="38" t="s">
        <v>36</v>
      </c>
      <c r="D89" s="38" t="s">
        <v>41</v>
      </c>
      <c r="E89" s="38" t="s">
        <v>243</v>
      </c>
      <c r="F89" s="38" t="s">
        <v>151</v>
      </c>
      <c r="G89" s="38"/>
      <c r="H89" s="64">
        <f>H90</f>
        <v>0</v>
      </c>
    </row>
    <row r="90" spans="1:8" ht="24">
      <c r="A90" s="37" t="s">
        <v>152</v>
      </c>
      <c r="B90" s="55"/>
      <c r="C90" s="38" t="s">
        <v>36</v>
      </c>
      <c r="D90" s="38" t="s">
        <v>41</v>
      </c>
      <c r="E90" s="38" t="s">
        <v>243</v>
      </c>
      <c r="F90" s="38" t="s">
        <v>153</v>
      </c>
      <c r="G90" s="38" t="s">
        <v>9</v>
      </c>
      <c r="H90" s="64">
        <f>H91</f>
        <v>0</v>
      </c>
    </row>
    <row r="91" spans="1:8" ht="12">
      <c r="A91" s="37" t="s">
        <v>205</v>
      </c>
      <c r="B91" s="55"/>
      <c r="C91" s="38" t="s">
        <v>36</v>
      </c>
      <c r="D91" s="38" t="s">
        <v>41</v>
      </c>
      <c r="E91" s="38" t="s">
        <v>243</v>
      </c>
      <c r="F91" s="38" t="s">
        <v>6</v>
      </c>
      <c r="G91" s="38" t="s">
        <v>9</v>
      </c>
      <c r="H91" s="64">
        <v>0</v>
      </c>
    </row>
    <row r="92" spans="1:8" ht="36">
      <c r="A92" s="144" t="s">
        <v>329</v>
      </c>
      <c r="B92" s="55"/>
      <c r="C92" s="38" t="s">
        <v>36</v>
      </c>
      <c r="D92" s="38" t="s">
        <v>41</v>
      </c>
      <c r="E92" s="38" t="s">
        <v>330</v>
      </c>
      <c r="F92" s="38"/>
      <c r="G92" s="38"/>
      <c r="H92" s="64">
        <f>H93</f>
        <v>2</v>
      </c>
    </row>
    <row r="93" spans="1:8" ht="12">
      <c r="A93" s="37" t="s">
        <v>150</v>
      </c>
      <c r="B93" s="55"/>
      <c r="C93" s="38" t="s">
        <v>36</v>
      </c>
      <c r="D93" s="38" t="s">
        <v>41</v>
      </c>
      <c r="E93" s="38" t="s">
        <v>330</v>
      </c>
      <c r="F93" s="38" t="s">
        <v>151</v>
      </c>
      <c r="G93" s="38"/>
      <c r="H93" s="64">
        <f>H94</f>
        <v>2</v>
      </c>
    </row>
    <row r="94" spans="1:8" ht="24">
      <c r="A94" s="37" t="s">
        <v>152</v>
      </c>
      <c r="B94" s="55"/>
      <c r="C94" s="38" t="s">
        <v>36</v>
      </c>
      <c r="D94" s="38" t="s">
        <v>41</v>
      </c>
      <c r="E94" s="38" t="s">
        <v>330</v>
      </c>
      <c r="F94" s="38" t="s">
        <v>153</v>
      </c>
      <c r="G94" s="38"/>
      <c r="H94" s="64">
        <f>H95</f>
        <v>2</v>
      </c>
    </row>
    <row r="95" spans="1:8" ht="12">
      <c r="A95" s="37" t="s">
        <v>205</v>
      </c>
      <c r="B95" s="55"/>
      <c r="C95" s="38" t="s">
        <v>36</v>
      </c>
      <c r="D95" s="38" t="s">
        <v>41</v>
      </c>
      <c r="E95" s="38" t="s">
        <v>330</v>
      </c>
      <c r="F95" s="38" t="s">
        <v>6</v>
      </c>
      <c r="G95" s="38"/>
      <c r="H95" s="64">
        <v>2</v>
      </c>
    </row>
    <row r="96" spans="1:8" ht="36">
      <c r="A96" s="144" t="s">
        <v>328</v>
      </c>
      <c r="B96" s="55"/>
      <c r="C96" s="38" t="s">
        <v>36</v>
      </c>
      <c r="D96" s="38" t="s">
        <v>41</v>
      </c>
      <c r="E96" s="38" t="s">
        <v>331</v>
      </c>
      <c r="F96" s="38"/>
      <c r="G96" s="38"/>
      <c r="H96" s="64">
        <f>H97</f>
        <v>2</v>
      </c>
    </row>
    <row r="97" spans="1:8" ht="12">
      <c r="A97" s="37" t="s">
        <v>150</v>
      </c>
      <c r="B97" s="55"/>
      <c r="C97" s="38" t="s">
        <v>36</v>
      </c>
      <c r="D97" s="38" t="s">
        <v>41</v>
      </c>
      <c r="E97" s="38" t="s">
        <v>331</v>
      </c>
      <c r="F97" s="38" t="s">
        <v>151</v>
      </c>
      <c r="G97" s="38"/>
      <c r="H97" s="64">
        <f>H98</f>
        <v>2</v>
      </c>
    </row>
    <row r="98" spans="1:8" ht="24">
      <c r="A98" s="37" t="s">
        <v>152</v>
      </c>
      <c r="B98" s="55"/>
      <c r="C98" s="38" t="s">
        <v>36</v>
      </c>
      <c r="D98" s="38" t="s">
        <v>41</v>
      </c>
      <c r="E98" s="38" t="s">
        <v>331</v>
      </c>
      <c r="F98" s="38" t="s">
        <v>153</v>
      </c>
      <c r="G98" s="38"/>
      <c r="H98" s="64">
        <f>H99</f>
        <v>2</v>
      </c>
    </row>
    <row r="99" spans="1:8" ht="12">
      <c r="A99" s="37" t="s">
        <v>205</v>
      </c>
      <c r="B99" s="55"/>
      <c r="C99" s="38" t="s">
        <v>36</v>
      </c>
      <c r="D99" s="38" t="s">
        <v>41</v>
      </c>
      <c r="E99" s="38" t="s">
        <v>331</v>
      </c>
      <c r="F99" s="38" t="s">
        <v>6</v>
      </c>
      <c r="G99" s="38"/>
      <c r="H99" s="64">
        <v>2</v>
      </c>
    </row>
    <row r="100" spans="1:8" ht="36">
      <c r="A100" s="58" t="s">
        <v>235</v>
      </c>
      <c r="B100" s="55"/>
      <c r="C100" s="38" t="s">
        <v>36</v>
      </c>
      <c r="D100" s="38" t="s">
        <v>41</v>
      </c>
      <c r="E100" s="38" t="s">
        <v>241</v>
      </c>
      <c r="F100" s="38"/>
      <c r="G100" s="38"/>
      <c r="H100" s="64">
        <f>H101</f>
        <v>0</v>
      </c>
    </row>
    <row r="101" spans="1:8" ht="12">
      <c r="A101" s="37" t="s">
        <v>150</v>
      </c>
      <c r="B101" s="55"/>
      <c r="C101" s="38" t="s">
        <v>36</v>
      </c>
      <c r="D101" s="38" t="s">
        <v>41</v>
      </c>
      <c r="E101" s="38" t="s">
        <v>241</v>
      </c>
      <c r="F101" s="38" t="s">
        <v>151</v>
      </c>
      <c r="G101" s="38"/>
      <c r="H101" s="64">
        <f>H102</f>
        <v>0</v>
      </c>
    </row>
    <row r="102" spans="1:8" ht="24">
      <c r="A102" s="37" t="s">
        <v>152</v>
      </c>
      <c r="B102" s="55"/>
      <c r="C102" s="38" t="s">
        <v>36</v>
      </c>
      <c r="D102" s="38" t="s">
        <v>41</v>
      </c>
      <c r="E102" s="38" t="s">
        <v>241</v>
      </c>
      <c r="F102" s="38" t="s">
        <v>153</v>
      </c>
      <c r="G102" s="38" t="s">
        <v>9</v>
      </c>
      <c r="H102" s="64">
        <f>H103</f>
        <v>0</v>
      </c>
    </row>
    <row r="103" spans="1:8" ht="12">
      <c r="A103" s="37" t="s">
        <v>205</v>
      </c>
      <c r="B103" s="55"/>
      <c r="C103" s="38" t="s">
        <v>36</v>
      </c>
      <c r="D103" s="38" t="s">
        <v>41</v>
      </c>
      <c r="E103" s="38" t="s">
        <v>241</v>
      </c>
      <c r="F103" s="38" t="s">
        <v>6</v>
      </c>
      <c r="G103" s="38" t="s">
        <v>9</v>
      </c>
      <c r="H103" s="64">
        <v>0</v>
      </c>
    </row>
    <row r="104" spans="1:8" s="60" customFormat="1" ht="15">
      <c r="A104" s="98" t="s">
        <v>130</v>
      </c>
      <c r="B104" s="99"/>
      <c r="C104" s="100" t="s">
        <v>37</v>
      </c>
      <c r="D104" s="100" t="s">
        <v>64</v>
      </c>
      <c r="E104" s="100"/>
      <c r="F104" s="100"/>
      <c r="G104" s="100"/>
      <c r="H104" s="101">
        <f>H105</f>
        <v>296</v>
      </c>
    </row>
    <row r="105" spans="1:8" ht="12">
      <c r="A105" s="37" t="s">
        <v>131</v>
      </c>
      <c r="B105" s="55"/>
      <c r="C105" s="38" t="s">
        <v>37</v>
      </c>
      <c r="D105" s="38" t="s">
        <v>42</v>
      </c>
      <c r="E105" s="38"/>
      <c r="F105" s="38"/>
      <c r="G105" s="38"/>
      <c r="H105" s="64">
        <f>SUM(H106)</f>
        <v>296</v>
      </c>
    </row>
    <row r="106" spans="1:8" ht="24">
      <c r="A106" s="37" t="s">
        <v>165</v>
      </c>
      <c r="B106" s="55"/>
      <c r="C106" s="38" t="s">
        <v>37</v>
      </c>
      <c r="D106" s="38" t="s">
        <v>42</v>
      </c>
      <c r="E106" s="38" t="s">
        <v>19</v>
      </c>
      <c r="F106" s="38"/>
      <c r="G106" s="38"/>
      <c r="H106" s="64">
        <f>SUM(H107)</f>
        <v>296</v>
      </c>
    </row>
    <row r="107" spans="1:8" ht="36">
      <c r="A107" s="37" t="s">
        <v>143</v>
      </c>
      <c r="B107" s="55"/>
      <c r="C107" s="38" t="s">
        <v>37</v>
      </c>
      <c r="D107" s="38" t="s">
        <v>42</v>
      </c>
      <c r="E107" s="38" t="s">
        <v>19</v>
      </c>
      <c r="F107" s="38" t="s">
        <v>144</v>
      </c>
      <c r="G107" s="38"/>
      <c r="H107" s="64">
        <f>SUM(H108)</f>
        <v>296</v>
      </c>
    </row>
    <row r="108" spans="1:8" ht="12">
      <c r="A108" s="37" t="s">
        <v>145</v>
      </c>
      <c r="B108" s="55"/>
      <c r="C108" s="38" t="s">
        <v>37</v>
      </c>
      <c r="D108" s="38" t="s">
        <v>42</v>
      </c>
      <c r="E108" s="38" t="s">
        <v>19</v>
      </c>
      <c r="F108" s="38" t="s">
        <v>146</v>
      </c>
      <c r="G108" s="38"/>
      <c r="H108" s="64">
        <f>H109+H110</f>
        <v>296</v>
      </c>
    </row>
    <row r="109" spans="1:8" ht="12">
      <c r="A109" s="37" t="s">
        <v>201</v>
      </c>
      <c r="B109" s="55"/>
      <c r="C109" s="38" t="s">
        <v>37</v>
      </c>
      <c r="D109" s="38" t="s">
        <v>42</v>
      </c>
      <c r="E109" s="38" t="s">
        <v>19</v>
      </c>
      <c r="F109" s="38" t="s">
        <v>2</v>
      </c>
      <c r="G109" s="38" t="s">
        <v>3</v>
      </c>
      <c r="H109" s="64">
        <v>227.3</v>
      </c>
    </row>
    <row r="110" spans="1:8" ht="36">
      <c r="A110" s="37" t="s">
        <v>202</v>
      </c>
      <c r="B110" s="55"/>
      <c r="C110" s="38" t="s">
        <v>37</v>
      </c>
      <c r="D110" s="38" t="s">
        <v>42</v>
      </c>
      <c r="E110" s="38" t="s">
        <v>19</v>
      </c>
      <c r="F110" s="38" t="s">
        <v>4</v>
      </c>
      <c r="G110" s="38" t="s">
        <v>5</v>
      </c>
      <c r="H110" s="64">
        <v>68.7</v>
      </c>
    </row>
    <row r="111" spans="1:8" ht="25.5">
      <c r="A111" s="102" t="s">
        <v>212</v>
      </c>
      <c r="B111" s="103"/>
      <c r="C111" s="104" t="s">
        <v>42</v>
      </c>
      <c r="D111" s="104" t="s">
        <v>64</v>
      </c>
      <c r="E111" s="104"/>
      <c r="F111" s="104"/>
      <c r="G111" s="104"/>
      <c r="H111" s="105">
        <f>H112+H118</f>
        <v>10</v>
      </c>
    </row>
    <row r="112" spans="1:8" ht="12">
      <c r="A112" s="37" t="s">
        <v>194</v>
      </c>
      <c r="B112" s="55"/>
      <c r="C112" s="38" t="s">
        <v>42</v>
      </c>
      <c r="D112" s="38" t="s">
        <v>43</v>
      </c>
      <c r="E112" s="38"/>
      <c r="F112" s="38"/>
      <c r="G112" s="38"/>
      <c r="H112" s="64">
        <f>H113</f>
        <v>5</v>
      </c>
    </row>
    <row r="113" spans="1:8" ht="24">
      <c r="A113" s="37" t="s">
        <v>213</v>
      </c>
      <c r="B113" s="55"/>
      <c r="C113" s="38" t="s">
        <v>42</v>
      </c>
      <c r="D113" s="38" t="s">
        <v>43</v>
      </c>
      <c r="E113" s="38" t="s">
        <v>166</v>
      </c>
      <c r="F113" s="38"/>
      <c r="G113" s="38"/>
      <c r="H113" s="64">
        <f>H114</f>
        <v>5</v>
      </c>
    </row>
    <row r="114" spans="1:8" ht="24">
      <c r="A114" s="37" t="s">
        <v>213</v>
      </c>
      <c r="B114" s="55"/>
      <c r="C114" s="38" t="s">
        <v>42</v>
      </c>
      <c r="D114" s="38" t="s">
        <v>43</v>
      </c>
      <c r="E114" s="38" t="s">
        <v>20</v>
      </c>
      <c r="F114" s="38"/>
      <c r="G114" s="38"/>
      <c r="H114" s="64">
        <f>SUM(H115)</f>
        <v>5</v>
      </c>
    </row>
    <row r="115" spans="1:8" ht="12">
      <c r="A115" s="37" t="s">
        <v>150</v>
      </c>
      <c r="B115" s="55"/>
      <c r="C115" s="38" t="s">
        <v>42</v>
      </c>
      <c r="D115" s="38" t="s">
        <v>43</v>
      </c>
      <c r="E115" s="38" t="s">
        <v>20</v>
      </c>
      <c r="F115" s="38" t="s">
        <v>151</v>
      </c>
      <c r="G115" s="38"/>
      <c r="H115" s="64">
        <f>SUM(H117)</f>
        <v>5</v>
      </c>
    </row>
    <row r="116" spans="1:8" ht="24">
      <c r="A116" s="37" t="s">
        <v>152</v>
      </c>
      <c r="B116" s="55"/>
      <c r="C116" s="38" t="s">
        <v>42</v>
      </c>
      <c r="D116" s="38" t="s">
        <v>43</v>
      </c>
      <c r="E116" s="38" t="s">
        <v>20</v>
      </c>
      <c r="F116" s="38" t="s">
        <v>153</v>
      </c>
      <c r="G116" s="38"/>
      <c r="H116" s="64">
        <f>SUM(H117)</f>
        <v>5</v>
      </c>
    </row>
    <row r="117" spans="1:8" ht="12">
      <c r="A117" s="37" t="s">
        <v>205</v>
      </c>
      <c r="B117" s="55"/>
      <c r="C117" s="38" t="s">
        <v>42</v>
      </c>
      <c r="D117" s="38" t="s">
        <v>43</v>
      </c>
      <c r="E117" s="38" t="s">
        <v>20</v>
      </c>
      <c r="F117" s="38" t="s">
        <v>6</v>
      </c>
      <c r="G117" s="38"/>
      <c r="H117" s="64">
        <v>5</v>
      </c>
    </row>
    <row r="118" spans="1:8" ht="24">
      <c r="A118" s="37" t="s">
        <v>195</v>
      </c>
      <c r="B118" s="55"/>
      <c r="C118" s="38" t="s">
        <v>42</v>
      </c>
      <c r="D118" s="38" t="s">
        <v>44</v>
      </c>
      <c r="E118" s="38"/>
      <c r="F118" s="38"/>
      <c r="G118" s="38"/>
      <c r="H118" s="64">
        <f>H119</f>
        <v>5</v>
      </c>
    </row>
    <row r="119" spans="1:8" ht="12">
      <c r="A119" s="37" t="s">
        <v>214</v>
      </c>
      <c r="B119" s="55"/>
      <c r="C119" s="38" t="s">
        <v>42</v>
      </c>
      <c r="D119" s="38" t="s">
        <v>44</v>
      </c>
      <c r="E119" s="38" t="s">
        <v>167</v>
      </c>
      <c r="F119" s="38"/>
      <c r="G119" s="38"/>
      <c r="H119" s="64">
        <f>H120</f>
        <v>5</v>
      </c>
    </row>
    <row r="120" spans="1:8" ht="12">
      <c r="A120" s="37" t="s">
        <v>214</v>
      </c>
      <c r="B120" s="55"/>
      <c r="C120" s="38" t="s">
        <v>42</v>
      </c>
      <c r="D120" s="38" t="s">
        <v>44</v>
      </c>
      <c r="E120" s="38" t="s">
        <v>21</v>
      </c>
      <c r="F120" s="38"/>
      <c r="G120" s="38"/>
      <c r="H120" s="64">
        <f>H121</f>
        <v>5</v>
      </c>
    </row>
    <row r="121" spans="1:8" ht="12">
      <c r="A121" s="37" t="s">
        <v>150</v>
      </c>
      <c r="B121" s="55"/>
      <c r="C121" s="38" t="s">
        <v>42</v>
      </c>
      <c r="D121" s="38" t="s">
        <v>44</v>
      </c>
      <c r="E121" s="38" t="s">
        <v>21</v>
      </c>
      <c r="F121" s="38" t="s">
        <v>151</v>
      </c>
      <c r="G121" s="38"/>
      <c r="H121" s="64">
        <f>H122</f>
        <v>5</v>
      </c>
    </row>
    <row r="122" spans="1:8" ht="24">
      <c r="A122" s="37" t="s">
        <v>152</v>
      </c>
      <c r="B122" s="55"/>
      <c r="C122" s="38" t="s">
        <v>42</v>
      </c>
      <c r="D122" s="38" t="s">
        <v>44</v>
      </c>
      <c r="E122" s="38" t="s">
        <v>21</v>
      </c>
      <c r="F122" s="38" t="s">
        <v>153</v>
      </c>
      <c r="G122" s="38"/>
      <c r="H122" s="64">
        <f>H123</f>
        <v>5</v>
      </c>
    </row>
    <row r="123" spans="1:8" ht="12">
      <c r="A123" s="37" t="s">
        <v>205</v>
      </c>
      <c r="B123" s="55"/>
      <c r="C123" s="38" t="s">
        <v>42</v>
      </c>
      <c r="D123" s="38" t="s">
        <v>44</v>
      </c>
      <c r="E123" s="38" t="s">
        <v>21</v>
      </c>
      <c r="F123" s="38" t="s">
        <v>6</v>
      </c>
      <c r="G123" s="38"/>
      <c r="H123" s="64">
        <v>5</v>
      </c>
    </row>
    <row r="124" spans="1:8" ht="12">
      <c r="A124" s="91" t="s">
        <v>215</v>
      </c>
      <c r="B124" s="95"/>
      <c r="C124" s="96" t="s">
        <v>38</v>
      </c>
      <c r="D124" s="96" t="s">
        <v>64</v>
      </c>
      <c r="E124" s="96"/>
      <c r="F124" s="96"/>
      <c r="G124" s="96"/>
      <c r="H124" s="97">
        <f>H125+H136</f>
        <v>3306.8999999999996</v>
      </c>
    </row>
    <row r="125" spans="1:8" ht="12">
      <c r="A125" s="37" t="s">
        <v>23</v>
      </c>
      <c r="B125" s="55"/>
      <c r="C125" s="38" t="s">
        <v>38</v>
      </c>
      <c r="D125" s="38" t="s">
        <v>43</v>
      </c>
      <c r="E125" s="38"/>
      <c r="F125" s="38"/>
      <c r="G125" s="38"/>
      <c r="H125" s="64">
        <f>SUM(H126)</f>
        <v>3275.8999999999996</v>
      </c>
    </row>
    <row r="126" spans="1:8" ht="12">
      <c r="A126" s="37" t="s">
        <v>135</v>
      </c>
      <c r="B126" s="47"/>
      <c r="C126" s="38" t="s">
        <v>38</v>
      </c>
      <c r="D126" s="38" t="s">
        <v>43</v>
      </c>
      <c r="E126" s="38" t="s">
        <v>164</v>
      </c>
      <c r="F126" s="38"/>
      <c r="G126" s="38"/>
      <c r="H126" s="64">
        <f>SUM(H127)</f>
        <v>3275.8999999999996</v>
      </c>
    </row>
    <row r="127" spans="1:8" ht="24">
      <c r="A127" s="37" t="s">
        <v>168</v>
      </c>
      <c r="B127" s="55"/>
      <c r="C127" s="38" t="s">
        <v>38</v>
      </c>
      <c r="D127" s="38" t="s">
        <v>43</v>
      </c>
      <c r="E127" s="38" t="s">
        <v>22</v>
      </c>
      <c r="F127" s="38"/>
      <c r="G127" s="38"/>
      <c r="H127" s="64">
        <f>H128+H132</f>
        <v>3275.8999999999996</v>
      </c>
    </row>
    <row r="128" spans="1:8" ht="12">
      <c r="A128" s="37" t="s">
        <v>150</v>
      </c>
      <c r="B128" s="55"/>
      <c r="C128" s="38" t="s">
        <v>38</v>
      </c>
      <c r="D128" s="38" t="s">
        <v>43</v>
      </c>
      <c r="E128" s="38" t="s">
        <v>22</v>
      </c>
      <c r="F128" s="38" t="s">
        <v>151</v>
      </c>
      <c r="G128" s="38"/>
      <c r="H128" s="64">
        <f>H129</f>
        <v>2591.1</v>
      </c>
    </row>
    <row r="129" spans="1:8" ht="24">
      <c r="A129" s="37" t="s">
        <v>152</v>
      </c>
      <c r="B129" s="55"/>
      <c r="C129" s="38" t="s">
        <v>38</v>
      </c>
      <c r="D129" s="38" t="s">
        <v>43</v>
      </c>
      <c r="E129" s="38" t="s">
        <v>22</v>
      </c>
      <c r="F129" s="38" t="s">
        <v>153</v>
      </c>
      <c r="G129" s="38"/>
      <c r="H129" s="64">
        <f>H130+H131</f>
        <v>2591.1</v>
      </c>
    </row>
    <row r="130" spans="1:8" ht="12">
      <c r="A130" s="37" t="s">
        <v>205</v>
      </c>
      <c r="B130" s="55"/>
      <c r="C130" s="38" t="s">
        <v>38</v>
      </c>
      <c r="D130" s="38" t="s">
        <v>43</v>
      </c>
      <c r="E130" s="38" t="s">
        <v>22</v>
      </c>
      <c r="F130" s="38" t="s">
        <v>6</v>
      </c>
      <c r="G130" s="38"/>
      <c r="H130" s="64">
        <v>2131.1</v>
      </c>
    </row>
    <row r="131" spans="1:8" ht="12">
      <c r="A131" s="37" t="s">
        <v>237</v>
      </c>
      <c r="B131" s="55"/>
      <c r="C131" s="38" t="s">
        <v>38</v>
      </c>
      <c r="D131" s="38" t="s">
        <v>43</v>
      </c>
      <c r="E131" s="38" t="s">
        <v>22</v>
      </c>
      <c r="F131" s="38" t="s">
        <v>238</v>
      </c>
      <c r="G131" s="38"/>
      <c r="H131" s="64">
        <v>460</v>
      </c>
    </row>
    <row r="132" spans="1:8" ht="24">
      <c r="A132" s="37" t="s">
        <v>169</v>
      </c>
      <c r="B132" s="55"/>
      <c r="C132" s="38" t="s">
        <v>38</v>
      </c>
      <c r="D132" s="38" t="s">
        <v>43</v>
      </c>
      <c r="E132" s="38" t="s">
        <v>24</v>
      </c>
      <c r="F132" s="38"/>
      <c r="G132" s="38"/>
      <c r="H132" s="64">
        <f>H133</f>
        <v>684.8</v>
      </c>
    </row>
    <row r="133" spans="1:8" ht="12">
      <c r="A133" s="37" t="s">
        <v>150</v>
      </c>
      <c r="B133" s="55"/>
      <c r="C133" s="38" t="s">
        <v>38</v>
      </c>
      <c r="D133" s="38" t="s">
        <v>43</v>
      </c>
      <c r="E133" s="38" t="s">
        <v>24</v>
      </c>
      <c r="F133" s="38" t="s">
        <v>151</v>
      </c>
      <c r="G133" s="38"/>
      <c r="H133" s="64">
        <f>H134</f>
        <v>684.8</v>
      </c>
    </row>
    <row r="134" spans="1:8" ht="24">
      <c r="A134" s="37" t="s">
        <v>152</v>
      </c>
      <c r="B134" s="55"/>
      <c r="C134" s="38" t="s">
        <v>38</v>
      </c>
      <c r="D134" s="38" t="s">
        <v>43</v>
      </c>
      <c r="E134" s="38" t="s">
        <v>24</v>
      </c>
      <c r="F134" s="38" t="s">
        <v>153</v>
      </c>
      <c r="G134" s="38"/>
      <c r="H134" s="64">
        <f>H135</f>
        <v>684.8</v>
      </c>
    </row>
    <row r="135" spans="1:8" ht="12">
      <c r="A135" s="37" t="s">
        <v>205</v>
      </c>
      <c r="B135" s="55"/>
      <c r="C135" s="38" t="s">
        <v>38</v>
      </c>
      <c r="D135" s="38" t="s">
        <v>43</v>
      </c>
      <c r="E135" s="38" t="s">
        <v>24</v>
      </c>
      <c r="F135" s="38" t="s">
        <v>6</v>
      </c>
      <c r="G135" s="38"/>
      <c r="H135" s="64">
        <v>684.8</v>
      </c>
    </row>
    <row r="136" spans="1:8" ht="12">
      <c r="A136" s="37" t="s">
        <v>133</v>
      </c>
      <c r="B136" s="37"/>
      <c r="C136" s="38" t="s">
        <v>38</v>
      </c>
      <c r="D136" s="38" t="s">
        <v>45</v>
      </c>
      <c r="E136" s="38"/>
      <c r="F136" s="38"/>
      <c r="G136" s="38"/>
      <c r="H136" s="64">
        <f>SUM(H137)</f>
        <v>31</v>
      </c>
    </row>
    <row r="137" spans="1:8" ht="24">
      <c r="A137" s="37" t="s">
        <v>216</v>
      </c>
      <c r="B137" s="37"/>
      <c r="C137" s="38" t="s">
        <v>38</v>
      </c>
      <c r="D137" s="38" t="s">
        <v>45</v>
      </c>
      <c r="E137" s="38" t="s">
        <v>170</v>
      </c>
      <c r="F137" s="38"/>
      <c r="G137" s="38"/>
      <c r="H137" s="64">
        <f>H138+H142</f>
        <v>31</v>
      </c>
    </row>
    <row r="138" spans="1:8" ht="24">
      <c r="A138" s="37" t="s">
        <v>217</v>
      </c>
      <c r="B138" s="37"/>
      <c r="C138" s="38" t="s">
        <v>38</v>
      </c>
      <c r="D138" s="38" t="s">
        <v>45</v>
      </c>
      <c r="E138" s="38" t="s">
        <v>25</v>
      </c>
      <c r="F138" s="38"/>
      <c r="G138" s="38"/>
      <c r="H138" s="64">
        <f>H139</f>
        <v>30</v>
      </c>
    </row>
    <row r="139" spans="1:8" ht="12">
      <c r="A139" s="37" t="s">
        <v>150</v>
      </c>
      <c r="B139" s="55"/>
      <c r="C139" s="38" t="s">
        <v>38</v>
      </c>
      <c r="D139" s="38" t="s">
        <v>45</v>
      </c>
      <c r="E139" s="38" t="s">
        <v>25</v>
      </c>
      <c r="F139" s="38" t="s">
        <v>151</v>
      </c>
      <c r="G139" s="38"/>
      <c r="H139" s="64">
        <f>H140</f>
        <v>30</v>
      </c>
    </row>
    <row r="140" spans="1:8" ht="24">
      <c r="A140" s="37" t="s">
        <v>152</v>
      </c>
      <c r="B140" s="55"/>
      <c r="C140" s="38" t="s">
        <v>38</v>
      </c>
      <c r="D140" s="38" t="s">
        <v>45</v>
      </c>
      <c r="E140" s="38" t="s">
        <v>25</v>
      </c>
      <c r="F140" s="38" t="s">
        <v>153</v>
      </c>
      <c r="G140" s="38"/>
      <c r="H140" s="64">
        <f>H141</f>
        <v>30</v>
      </c>
    </row>
    <row r="141" spans="1:8" ht="12">
      <c r="A141" s="37" t="s">
        <v>205</v>
      </c>
      <c r="B141" s="55"/>
      <c r="C141" s="38" t="s">
        <v>38</v>
      </c>
      <c r="D141" s="38" t="s">
        <v>45</v>
      </c>
      <c r="E141" s="38" t="s">
        <v>25</v>
      </c>
      <c r="F141" s="38" t="s">
        <v>6</v>
      </c>
      <c r="G141" s="38"/>
      <c r="H141" s="64">
        <v>30</v>
      </c>
    </row>
    <row r="142" spans="1:8" ht="36">
      <c r="A142" s="58" t="s">
        <v>236</v>
      </c>
      <c r="B142" s="55"/>
      <c r="C142" s="38" t="s">
        <v>38</v>
      </c>
      <c r="D142" s="38" t="s">
        <v>45</v>
      </c>
      <c r="E142" s="38" t="s">
        <v>242</v>
      </c>
      <c r="F142" s="38"/>
      <c r="G142" s="38"/>
      <c r="H142" s="64">
        <f>H143</f>
        <v>1</v>
      </c>
    </row>
    <row r="143" spans="1:8" ht="12">
      <c r="A143" s="37" t="s">
        <v>150</v>
      </c>
      <c r="B143" s="55"/>
      <c r="C143" s="38" t="s">
        <v>38</v>
      </c>
      <c r="D143" s="38" t="s">
        <v>45</v>
      </c>
      <c r="E143" s="38" t="s">
        <v>242</v>
      </c>
      <c r="F143" s="38" t="s">
        <v>151</v>
      </c>
      <c r="G143" s="38"/>
      <c r="H143" s="64">
        <f>H144</f>
        <v>1</v>
      </c>
    </row>
    <row r="144" spans="1:8" ht="24">
      <c r="A144" s="37" t="s">
        <v>152</v>
      </c>
      <c r="B144" s="55"/>
      <c r="C144" s="38" t="s">
        <v>38</v>
      </c>
      <c r="D144" s="38" t="s">
        <v>45</v>
      </c>
      <c r="E144" s="38" t="s">
        <v>242</v>
      </c>
      <c r="F144" s="38" t="s">
        <v>153</v>
      </c>
      <c r="G144" s="38" t="s">
        <v>9</v>
      </c>
      <c r="H144" s="64">
        <f>H145</f>
        <v>1</v>
      </c>
    </row>
    <row r="145" spans="1:8" ht="12">
      <c r="A145" s="37" t="s">
        <v>205</v>
      </c>
      <c r="B145" s="55"/>
      <c r="C145" s="38" t="s">
        <v>38</v>
      </c>
      <c r="D145" s="38" t="s">
        <v>45</v>
      </c>
      <c r="E145" s="38" t="s">
        <v>242</v>
      </c>
      <c r="F145" s="38" t="s">
        <v>6</v>
      </c>
      <c r="G145" s="38" t="s">
        <v>9</v>
      </c>
      <c r="H145" s="64">
        <v>1</v>
      </c>
    </row>
    <row r="146" spans="1:8" ht="12">
      <c r="A146" s="91" t="s">
        <v>126</v>
      </c>
      <c r="B146" s="55"/>
      <c r="C146" s="96" t="s">
        <v>46</v>
      </c>
      <c r="D146" s="96" t="s">
        <v>64</v>
      </c>
      <c r="E146" s="96"/>
      <c r="F146" s="96"/>
      <c r="G146" s="96"/>
      <c r="H146" s="97">
        <f>H147+H157</f>
        <v>1937.1999999999998</v>
      </c>
    </row>
    <row r="147" spans="1:8" ht="12">
      <c r="A147" s="37" t="s">
        <v>128</v>
      </c>
      <c r="B147" s="55"/>
      <c r="C147" s="38" t="s">
        <v>46</v>
      </c>
      <c r="D147" s="38" t="s">
        <v>37</v>
      </c>
      <c r="E147" s="38"/>
      <c r="F147" s="38"/>
      <c r="G147" s="38"/>
      <c r="H147" s="64">
        <f>H148+H154</f>
        <v>442.4</v>
      </c>
    </row>
    <row r="148" spans="1:8" ht="24">
      <c r="A148" s="37" t="s">
        <v>218</v>
      </c>
      <c r="B148" s="59"/>
      <c r="C148" s="38" t="s">
        <v>46</v>
      </c>
      <c r="D148" s="38" t="s">
        <v>37</v>
      </c>
      <c r="E148" s="44">
        <v>6840000000</v>
      </c>
      <c r="F148" s="38"/>
      <c r="G148" s="38"/>
      <c r="H148" s="64">
        <f>H149</f>
        <v>431.9</v>
      </c>
    </row>
    <row r="149" spans="1:8" ht="12">
      <c r="A149" s="43" t="s">
        <v>219</v>
      </c>
      <c r="B149" s="45"/>
      <c r="C149" s="108" t="s">
        <v>46</v>
      </c>
      <c r="D149" s="108" t="s">
        <v>37</v>
      </c>
      <c r="E149" s="38" t="s">
        <v>26</v>
      </c>
      <c r="F149" s="108"/>
      <c r="G149" s="108"/>
      <c r="H149" s="65">
        <f>H150</f>
        <v>431.9</v>
      </c>
    </row>
    <row r="150" spans="1:8" ht="12">
      <c r="A150" s="37" t="s">
        <v>150</v>
      </c>
      <c r="B150" s="55"/>
      <c r="C150" s="38" t="s">
        <v>46</v>
      </c>
      <c r="D150" s="38" t="s">
        <v>37</v>
      </c>
      <c r="E150" s="38" t="s">
        <v>26</v>
      </c>
      <c r="F150" s="38" t="s">
        <v>151</v>
      </c>
      <c r="G150" s="38"/>
      <c r="H150" s="64">
        <f>SUM(H151)</f>
        <v>431.9</v>
      </c>
    </row>
    <row r="151" spans="1:8" ht="24">
      <c r="A151" s="37" t="s">
        <v>152</v>
      </c>
      <c r="B151" s="55"/>
      <c r="C151" s="38" t="s">
        <v>46</v>
      </c>
      <c r="D151" s="38" t="s">
        <v>37</v>
      </c>
      <c r="E151" s="38" t="s">
        <v>26</v>
      </c>
      <c r="F151" s="38" t="s">
        <v>153</v>
      </c>
      <c r="G151" s="38"/>
      <c r="H151" s="64">
        <f>H152+H153</f>
        <v>431.9</v>
      </c>
    </row>
    <row r="152" spans="1:8" ht="12">
      <c r="A152" s="37" t="s">
        <v>205</v>
      </c>
      <c r="B152" s="55"/>
      <c r="C152" s="38" t="s">
        <v>46</v>
      </c>
      <c r="D152" s="38" t="s">
        <v>37</v>
      </c>
      <c r="E152" s="38" t="s">
        <v>26</v>
      </c>
      <c r="F152" s="38" t="s">
        <v>6</v>
      </c>
      <c r="G152" s="38" t="s">
        <v>7</v>
      </c>
      <c r="H152" s="64">
        <v>141.5</v>
      </c>
    </row>
    <row r="153" spans="1:8" ht="12">
      <c r="A153" s="37" t="s">
        <v>237</v>
      </c>
      <c r="B153" s="55"/>
      <c r="C153" s="38" t="s">
        <v>46</v>
      </c>
      <c r="D153" s="38" t="s">
        <v>37</v>
      </c>
      <c r="E153" s="38" t="s">
        <v>26</v>
      </c>
      <c r="F153" s="38" t="s">
        <v>238</v>
      </c>
      <c r="G153" s="38"/>
      <c r="H153" s="64">
        <v>290.4</v>
      </c>
    </row>
    <row r="154" spans="1:8" ht="12">
      <c r="A154" s="37" t="s">
        <v>150</v>
      </c>
      <c r="B154" s="55"/>
      <c r="C154" s="38" t="s">
        <v>46</v>
      </c>
      <c r="D154" s="38" t="s">
        <v>37</v>
      </c>
      <c r="E154" s="38" t="s">
        <v>27</v>
      </c>
      <c r="F154" s="38" t="s">
        <v>151</v>
      </c>
      <c r="G154" s="38" t="s">
        <v>9</v>
      </c>
      <c r="H154" s="64">
        <f>H155</f>
        <v>10.5</v>
      </c>
    </row>
    <row r="155" spans="1:8" ht="24">
      <c r="A155" s="37" t="s">
        <v>152</v>
      </c>
      <c r="B155" s="55"/>
      <c r="C155" s="38" t="s">
        <v>46</v>
      </c>
      <c r="D155" s="38" t="s">
        <v>37</v>
      </c>
      <c r="E155" s="38" t="s">
        <v>27</v>
      </c>
      <c r="F155" s="38" t="s">
        <v>153</v>
      </c>
      <c r="G155" s="38"/>
      <c r="H155" s="64">
        <f>H156</f>
        <v>10.5</v>
      </c>
    </row>
    <row r="156" spans="1:8" ht="12">
      <c r="A156" s="37" t="s">
        <v>205</v>
      </c>
      <c r="B156" s="55"/>
      <c r="C156" s="38" t="s">
        <v>46</v>
      </c>
      <c r="D156" s="38" t="s">
        <v>37</v>
      </c>
      <c r="E156" s="38" t="s">
        <v>27</v>
      </c>
      <c r="F156" s="38" t="s">
        <v>6</v>
      </c>
      <c r="G156" s="38" t="s">
        <v>8</v>
      </c>
      <c r="H156" s="64">
        <v>10.5</v>
      </c>
    </row>
    <row r="157" spans="1:8" ht="12">
      <c r="A157" s="57" t="s">
        <v>134</v>
      </c>
      <c r="B157" s="55"/>
      <c r="C157" s="38" t="s">
        <v>46</v>
      </c>
      <c r="D157" s="38" t="s">
        <v>42</v>
      </c>
      <c r="E157" s="38"/>
      <c r="F157" s="38"/>
      <c r="G157" s="38"/>
      <c r="H157" s="64">
        <f>H158</f>
        <v>1494.8</v>
      </c>
    </row>
    <row r="158" spans="1:8" ht="24">
      <c r="A158" s="37" t="s">
        <v>221</v>
      </c>
      <c r="B158" s="55"/>
      <c r="C158" s="38" t="s">
        <v>46</v>
      </c>
      <c r="D158" s="38" t="s">
        <v>42</v>
      </c>
      <c r="E158" s="38" t="s">
        <v>220</v>
      </c>
      <c r="F158" s="38"/>
      <c r="G158" s="38"/>
      <c r="H158" s="64">
        <f>H159+H164</f>
        <v>1494.8</v>
      </c>
    </row>
    <row r="159" spans="1:8" ht="12">
      <c r="A159" s="37" t="s">
        <v>222</v>
      </c>
      <c r="B159" s="55"/>
      <c r="C159" s="38" t="s">
        <v>46</v>
      </c>
      <c r="D159" s="38" t="s">
        <v>42</v>
      </c>
      <c r="E159" s="38" t="s">
        <v>28</v>
      </c>
      <c r="F159" s="38"/>
      <c r="G159" s="38"/>
      <c r="H159" s="64">
        <f>SUM(H160)</f>
        <v>1394.8</v>
      </c>
    </row>
    <row r="160" spans="1:8" ht="12">
      <c r="A160" s="37" t="s">
        <v>150</v>
      </c>
      <c r="B160" s="55"/>
      <c r="C160" s="38" t="s">
        <v>46</v>
      </c>
      <c r="D160" s="38" t="s">
        <v>42</v>
      </c>
      <c r="E160" s="38" t="s">
        <v>28</v>
      </c>
      <c r="F160" s="38" t="s">
        <v>151</v>
      </c>
      <c r="G160" s="38"/>
      <c r="H160" s="64">
        <f>SUM(H161)</f>
        <v>1394.8</v>
      </c>
    </row>
    <row r="161" spans="1:8" ht="24">
      <c r="A161" s="37" t="s">
        <v>152</v>
      </c>
      <c r="B161" s="55"/>
      <c r="C161" s="38" t="s">
        <v>46</v>
      </c>
      <c r="D161" s="38" t="s">
        <v>42</v>
      </c>
      <c r="E161" s="38" t="s">
        <v>28</v>
      </c>
      <c r="F161" s="38" t="s">
        <v>153</v>
      </c>
      <c r="G161" s="38"/>
      <c r="H161" s="64">
        <f>H162</f>
        <v>1394.8</v>
      </c>
    </row>
    <row r="162" spans="1:8" ht="12">
      <c r="A162" s="37" t="s">
        <v>205</v>
      </c>
      <c r="B162" s="55"/>
      <c r="C162" s="38" t="s">
        <v>46</v>
      </c>
      <c r="D162" s="38" t="s">
        <v>42</v>
      </c>
      <c r="E162" s="38" t="s">
        <v>28</v>
      </c>
      <c r="F162" s="38" t="s">
        <v>6</v>
      </c>
      <c r="G162" s="38"/>
      <c r="H162" s="64">
        <v>1394.8</v>
      </c>
    </row>
    <row r="163" spans="1:8" ht="24">
      <c r="A163" s="58" t="s">
        <v>232</v>
      </c>
      <c r="B163" s="55"/>
      <c r="C163" s="38" t="s">
        <v>46</v>
      </c>
      <c r="D163" s="38" t="s">
        <v>42</v>
      </c>
      <c r="E163" s="38" t="s">
        <v>186</v>
      </c>
      <c r="F163" s="38"/>
      <c r="G163" s="38"/>
      <c r="H163" s="64">
        <f>H164</f>
        <v>100</v>
      </c>
    </row>
    <row r="164" spans="1:8" ht="12">
      <c r="A164" s="37" t="s">
        <v>150</v>
      </c>
      <c r="B164" s="55"/>
      <c r="C164" s="38" t="s">
        <v>46</v>
      </c>
      <c r="D164" s="38" t="s">
        <v>42</v>
      </c>
      <c r="E164" s="38" t="s">
        <v>186</v>
      </c>
      <c r="F164" s="38" t="s">
        <v>151</v>
      </c>
      <c r="G164" s="38"/>
      <c r="H164" s="64">
        <f>H165</f>
        <v>100</v>
      </c>
    </row>
    <row r="165" spans="1:8" ht="24">
      <c r="A165" s="37" t="s">
        <v>152</v>
      </c>
      <c r="B165" s="55"/>
      <c r="C165" s="38" t="s">
        <v>46</v>
      </c>
      <c r="D165" s="38" t="s">
        <v>42</v>
      </c>
      <c r="E165" s="38" t="s">
        <v>186</v>
      </c>
      <c r="F165" s="38" t="s">
        <v>153</v>
      </c>
      <c r="G165" s="38" t="s">
        <v>9</v>
      </c>
      <c r="H165" s="64">
        <f>H166</f>
        <v>100</v>
      </c>
    </row>
    <row r="166" spans="1:8" ht="12">
      <c r="A166" s="37" t="s">
        <v>205</v>
      </c>
      <c r="B166" s="55"/>
      <c r="C166" s="38" t="s">
        <v>46</v>
      </c>
      <c r="D166" s="38" t="s">
        <v>42</v>
      </c>
      <c r="E166" s="38" t="s">
        <v>186</v>
      </c>
      <c r="F166" s="38" t="s">
        <v>6</v>
      </c>
      <c r="G166" s="38" t="s">
        <v>9</v>
      </c>
      <c r="H166" s="64">
        <v>100</v>
      </c>
    </row>
    <row r="167" spans="1:8" ht="12">
      <c r="A167" s="91" t="s">
        <v>171</v>
      </c>
      <c r="B167" s="110"/>
      <c r="C167" s="96" t="s">
        <v>47</v>
      </c>
      <c r="D167" s="96" t="s">
        <v>64</v>
      </c>
      <c r="E167" s="96"/>
      <c r="F167" s="96"/>
      <c r="G167" s="96"/>
      <c r="H167" s="97">
        <f>H169</f>
        <v>100</v>
      </c>
    </row>
    <row r="168" spans="1:8" ht="12">
      <c r="A168" s="37" t="s">
        <v>172</v>
      </c>
      <c r="B168" s="43"/>
      <c r="C168" s="38" t="s">
        <v>47</v>
      </c>
      <c r="D168" s="38" t="s">
        <v>36</v>
      </c>
      <c r="E168" s="38"/>
      <c r="F168" s="38"/>
      <c r="G168" s="38"/>
      <c r="H168" s="64">
        <f>H169</f>
        <v>100</v>
      </c>
    </row>
    <row r="169" spans="1:8" ht="24">
      <c r="A169" s="37" t="s">
        <v>223</v>
      </c>
      <c r="B169" s="43"/>
      <c r="C169" s="38" t="s">
        <v>47</v>
      </c>
      <c r="D169" s="38" t="s">
        <v>36</v>
      </c>
      <c r="E169" s="38" t="s">
        <v>173</v>
      </c>
      <c r="F169" s="38"/>
      <c r="G169" s="38"/>
      <c r="H169" s="64">
        <f>H170</f>
        <v>100</v>
      </c>
    </row>
    <row r="170" spans="1:8" ht="12">
      <c r="A170" s="37" t="s">
        <v>150</v>
      </c>
      <c r="B170" s="55"/>
      <c r="C170" s="38" t="s">
        <v>47</v>
      </c>
      <c r="D170" s="38" t="s">
        <v>36</v>
      </c>
      <c r="E170" s="38" t="s">
        <v>29</v>
      </c>
      <c r="F170" s="38" t="s">
        <v>151</v>
      </c>
      <c r="G170" s="38"/>
      <c r="H170" s="64">
        <f>H172</f>
        <v>100</v>
      </c>
    </row>
    <row r="171" spans="1:10" ht="24">
      <c r="A171" s="37" t="s">
        <v>152</v>
      </c>
      <c r="B171" s="55"/>
      <c r="C171" s="38" t="s">
        <v>47</v>
      </c>
      <c r="D171" s="38" t="s">
        <v>36</v>
      </c>
      <c r="E171" s="38" t="s">
        <v>29</v>
      </c>
      <c r="F171" s="38" t="s">
        <v>153</v>
      </c>
      <c r="G171" s="38"/>
      <c r="H171" s="64">
        <f>H172</f>
        <v>100</v>
      </c>
      <c r="J171" s="46"/>
    </row>
    <row r="172" spans="1:8" ht="12">
      <c r="A172" s="37" t="s">
        <v>205</v>
      </c>
      <c r="B172" s="55"/>
      <c r="C172" s="38" t="s">
        <v>47</v>
      </c>
      <c r="D172" s="38" t="s">
        <v>36</v>
      </c>
      <c r="E172" s="38" t="s">
        <v>29</v>
      </c>
      <c r="F172" s="38" t="s">
        <v>6</v>
      </c>
      <c r="G172" s="38"/>
      <c r="H172" s="64">
        <v>100</v>
      </c>
    </row>
    <row r="173" spans="1:8" ht="12">
      <c r="A173" s="91" t="s">
        <v>127</v>
      </c>
      <c r="B173" s="95"/>
      <c r="C173" s="96" t="s">
        <v>44</v>
      </c>
      <c r="D173" s="96" t="s">
        <v>64</v>
      </c>
      <c r="E173" s="96"/>
      <c r="F173" s="96"/>
      <c r="G173" s="96"/>
      <c r="H173" s="97">
        <f>H174</f>
        <v>455.2</v>
      </c>
    </row>
    <row r="174" spans="1:8" ht="12">
      <c r="A174" s="37" t="s">
        <v>30</v>
      </c>
      <c r="B174" s="55"/>
      <c r="C174" s="38" t="s">
        <v>44</v>
      </c>
      <c r="D174" s="38" t="s">
        <v>36</v>
      </c>
      <c r="E174" s="38"/>
      <c r="F174" s="38"/>
      <c r="G174" s="38"/>
      <c r="H174" s="64">
        <f>H175</f>
        <v>455.2</v>
      </c>
    </row>
    <row r="175" spans="1:8" ht="12">
      <c r="A175" s="37" t="s">
        <v>224</v>
      </c>
      <c r="B175" s="55"/>
      <c r="C175" s="38" t="s">
        <v>44</v>
      </c>
      <c r="D175" s="38" t="s">
        <v>36</v>
      </c>
      <c r="E175" s="38" t="s">
        <v>174</v>
      </c>
      <c r="F175" s="38"/>
      <c r="G175" s="38"/>
      <c r="H175" s="64">
        <f>H176</f>
        <v>455.2</v>
      </c>
    </row>
    <row r="176" spans="1:8" ht="24">
      <c r="A176" s="37" t="s">
        <v>175</v>
      </c>
      <c r="B176" s="55"/>
      <c r="C176" s="38" t="s">
        <v>44</v>
      </c>
      <c r="D176" s="38" t="s">
        <v>36</v>
      </c>
      <c r="E176" s="38" t="s">
        <v>31</v>
      </c>
      <c r="F176" s="38"/>
      <c r="G176" s="38"/>
      <c r="H176" s="64">
        <f>H177</f>
        <v>455.2</v>
      </c>
    </row>
    <row r="177" spans="1:8" ht="12">
      <c r="A177" s="37" t="s">
        <v>177</v>
      </c>
      <c r="B177" s="55"/>
      <c r="C177" s="38" t="s">
        <v>44</v>
      </c>
      <c r="D177" s="38" t="s">
        <v>36</v>
      </c>
      <c r="E177" s="38" t="s">
        <v>31</v>
      </c>
      <c r="F177" s="38" t="s">
        <v>176</v>
      </c>
      <c r="G177" s="38"/>
      <c r="H177" s="64">
        <f>H178</f>
        <v>455.2</v>
      </c>
    </row>
    <row r="178" spans="1:8" ht="12">
      <c r="A178" s="42" t="s">
        <v>226</v>
      </c>
      <c r="B178" s="55"/>
      <c r="C178" s="38" t="s">
        <v>44</v>
      </c>
      <c r="D178" s="38" t="s">
        <v>36</v>
      </c>
      <c r="E178" s="38" t="s">
        <v>31</v>
      </c>
      <c r="F178" s="38" t="s">
        <v>225</v>
      </c>
      <c r="G178" s="38"/>
      <c r="H178" s="64">
        <v>455.2</v>
      </c>
    </row>
    <row r="179" spans="1:8" ht="12">
      <c r="A179" s="91" t="s">
        <v>178</v>
      </c>
      <c r="B179" s="95"/>
      <c r="C179" s="96" t="s">
        <v>40</v>
      </c>
      <c r="D179" s="96" t="s">
        <v>64</v>
      </c>
      <c r="E179" s="96"/>
      <c r="F179" s="96"/>
      <c r="G179" s="96"/>
      <c r="H179" s="97">
        <f>SUM(H180)</f>
        <v>117.2</v>
      </c>
    </row>
    <row r="180" spans="1:8" ht="12">
      <c r="A180" s="37" t="s">
        <v>32</v>
      </c>
      <c r="B180" s="55"/>
      <c r="C180" s="38" t="s">
        <v>40</v>
      </c>
      <c r="D180" s="38" t="s">
        <v>37</v>
      </c>
      <c r="E180" s="38"/>
      <c r="F180" s="38"/>
      <c r="G180" s="38"/>
      <c r="H180" s="64">
        <f>SUM(H181)</f>
        <v>117.2</v>
      </c>
    </row>
    <row r="181" spans="1:8" ht="12">
      <c r="A181" s="37" t="s">
        <v>227</v>
      </c>
      <c r="B181" s="55"/>
      <c r="C181" s="38" t="s">
        <v>40</v>
      </c>
      <c r="D181" s="38" t="s">
        <v>37</v>
      </c>
      <c r="E181" s="38" t="s">
        <v>179</v>
      </c>
      <c r="F181" s="38"/>
      <c r="G181" s="38"/>
      <c r="H181" s="64">
        <f>SUM(H182)</f>
        <v>117.2</v>
      </c>
    </row>
    <row r="182" spans="1:8" ht="12">
      <c r="A182" s="37" t="s">
        <v>228</v>
      </c>
      <c r="B182" s="55"/>
      <c r="C182" s="38" t="s">
        <v>40</v>
      </c>
      <c r="D182" s="38" t="s">
        <v>37</v>
      </c>
      <c r="E182" s="38" t="s">
        <v>33</v>
      </c>
      <c r="F182" s="38"/>
      <c r="G182" s="38"/>
      <c r="H182" s="64">
        <f>SUM(H183)</f>
        <v>117.2</v>
      </c>
    </row>
    <row r="183" spans="1:8" ht="12">
      <c r="A183" s="37" t="s">
        <v>150</v>
      </c>
      <c r="B183" s="55"/>
      <c r="C183" s="38" t="s">
        <v>40</v>
      </c>
      <c r="D183" s="38" t="s">
        <v>37</v>
      </c>
      <c r="E183" s="38" t="s">
        <v>33</v>
      </c>
      <c r="F183" s="38" t="s">
        <v>151</v>
      </c>
      <c r="G183" s="38"/>
      <c r="H183" s="64">
        <f>SUM(H184)</f>
        <v>117.2</v>
      </c>
    </row>
    <row r="184" spans="1:8" ht="24">
      <c r="A184" s="37" t="s">
        <v>152</v>
      </c>
      <c r="B184" s="55"/>
      <c r="C184" s="38" t="s">
        <v>40</v>
      </c>
      <c r="D184" s="38" t="s">
        <v>37</v>
      </c>
      <c r="E184" s="38" t="s">
        <v>33</v>
      </c>
      <c r="F184" s="38" t="s">
        <v>153</v>
      </c>
      <c r="G184" s="38"/>
      <c r="H184" s="64">
        <f>H185</f>
        <v>117.2</v>
      </c>
    </row>
    <row r="185" spans="1:8" ht="12">
      <c r="A185" s="37" t="s">
        <v>205</v>
      </c>
      <c r="B185" s="56"/>
      <c r="C185" s="38" t="s">
        <v>40</v>
      </c>
      <c r="D185" s="38" t="s">
        <v>37</v>
      </c>
      <c r="E185" s="38" t="s">
        <v>33</v>
      </c>
      <c r="F185" s="38" t="s">
        <v>6</v>
      </c>
      <c r="G185" s="38" t="s">
        <v>9</v>
      </c>
      <c r="H185" s="64">
        <v>117.2</v>
      </c>
    </row>
    <row r="186" spans="1:8" ht="24">
      <c r="A186" s="91" t="s">
        <v>229</v>
      </c>
      <c r="B186" s="95"/>
      <c r="C186" s="96" t="s">
        <v>41</v>
      </c>
      <c r="D186" s="96" t="s">
        <v>64</v>
      </c>
      <c r="E186" s="96"/>
      <c r="F186" s="96"/>
      <c r="G186" s="96"/>
      <c r="H186" s="97">
        <f>H187</f>
        <v>0</v>
      </c>
    </row>
    <row r="187" spans="1:8" ht="12">
      <c r="A187" s="37" t="s">
        <v>35</v>
      </c>
      <c r="B187" s="55"/>
      <c r="C187" s="38" t="s">
        <v>41</v>
      </c>
      <c r="D187" s="38" t="s">
        <v>36</v>
      </c>
      <c r="E187" s="44">
        <v>7100000000</v>
      </c>
      <c r="F187" s="38"/>
      <c r="G187" s="38"/>
      <c r="H187" s="64">
        <f>H188</f>
        <v>0</v>
      </c>
    </row>
    <row r="188" spans="1:8" ht="12">
      <c r="A188" s="37" t="s">
        <v>230</v>
      </c>
      <c r="B188" s="55"/>
      <c r="C188" s="38" t="s">
        <v>41</v>
      </c>
      <c r="D188" s="38" t="s">
        <v>36</v>
      </c>
      <c r="E188" s="44">
        <v>7110020010</v>
      </c>
      <c r="F188" s="38"/>
      <c r="G188" s="38"/>
      <c r="H188" s="64">
        <f>H189</f>
        <v>0</v>
      </c>
    </row>
    <row r="189" spans="1:8" ht="12">
      <c r="A189" s="37" t="s">
        <v>180</v>
      </c>
      <c r="B189" s="55"/>
      <c r="C189" s="38" t="s">
        <v>41</v>
      </c>
      <c r="D189" s="38" t="s">
        <v>36</v>
      </c>
      <c r="E189" s="44">
        <v>7110020010</v>
      </c>
      <c r="F189" s="38" t="s">
        <v>70</v>
      </c>
      <c r="G189" s="38"/>
      <c r="H189" s="64">
        <f>H190</f>
        <v>0</v>
      </c>
    </row>
    <row r="190" spans="1:8" ht="12">
      <c r="A190" s="37" t="s">
        <v>231</v>
      </c>
      <c r="B190" s="55"/>
      <c r="C190" s="38" t="s">
        <v>41</v>
      </c>
      <c r="D190" s="38" t="s">
        <v>36</v>
      </c>
      <c r="E190" s="44">
        <v>7110020010</v>
      </c>
      <c r="F190" s="38" t="s">
        <v>34</v>
      </c>
      <c r="G190" s="38"/>
      <c r="H190" s="64">
        <v>0</v>
      </c>
    </row>
    <row r="191" spans="1:11" ht="12">
      <c r="A191" s="91" t="s">
        <v>48</v>
      </c>
      <c r="B191" s="95"/>
      <c r="C191" s="96"/>
      <c r="D191" s="96"/>
      <c r="E191" s="96"/>
      <c r="F191" s="96"/>
      <c r="G191" s="96"/>
      <c r="H191" s="97">
        <f>H10+H104+H111+H124+H146+H173+H167+H179+H186</f>
        <v>11924.800000000003</v>
      </c>
      <c r="I191" s="109"/>
      <c r="J191" s="109"/>
      <c r="K191" s="109"/>
    </row>
    <row r="192" spans="1:8" ht="12">
      <c r="A192" s="47"/>
      <c r="B192" s="50"/>
      <c r="C192" s="50"/>
      <c r="D192" s="50"/>
      <c r="E192" s="94"/>
      <c r="F192" s="50"/>
      <c r="H192" s="49"/>
    </row>
    <row r="193" spans="1:8" ht="12">
      <c r="A193" s="48"/>
      <c r="H193" s="49"/>
    </row>
    <row r="194" ht="12">
      <c r="A194" s="106"/>
    </row>
    <row r="195" spans="1:8" ht="12">
      <c r="A195" s="188" t="s">
        <v>332</v>
      </c>
      <c r="B195" s="188"/>
      <c r="C195" s="188"/>
      <c r="D195" s="188"/>
      <c r="E195" s="188"/>
      <c r="F195" s="188"/>
      <c r="G195" s="188"/>
      <c r="H195" s="188"/>
    </row>
  </sheetData>
  <sheetProtection/>
  <mergeCells count="14">
    <mergeCell ref="A8:A9"/>
    <mergeCell ref="B8:B9"/>
    <mergeCell ref="C8:C9"/>
    <mergeCell ref="D8:D9"/>
    <mergeCell ref="E8:E9"/>
    <mergeCell ref="F8:F9"/>
    <mergeCell ref="A195:H195"/>
    <mergeCell ref="A7:H7"/>
    <mergeCell ref="G1:H1"/>
    <mergeCell ref="A2:H2"/>
    <mergeCell ref="A3:H3"/>
    <mergeCell ref="A4:H4"/>
    <mergeCell ref="A5:H5"/>
    <mergeCell ref="G8:G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K195"/>
  <sheetViews>
    <sheetView zoomScalePageLayoutView="0" workbookViewId="0" topLeftCell="A171">
      <selection activeCell="L21" sqref="L21"/>
    </sheetView>
  </sheetViews>
  <sheetFormatPr defaultColWidth="9.140625" defaultRowHeight="15"/>
  <cols>
    <col min="1" max="1" width="60.140625" style="29" customWidth="1"/>
    <col min="2" max="2" width="7.57421875" style="111" customWidth="1"/>
    <col min="3" max="3" width="7.8515625" style="107" customWidth="1"/>
    <col min="4" max="4" width="8.00390625" style="107" customWidth="1"/>
    <col min="5" max="5" width="10.140625" style="92" customWidth="1"/>
    <col min="6" max="6" width="7.421875" style="107" customWidth="1"/>
    <col min="7" max="7" width="8.421875" style="107" hidden="1" customWidth="1"/>
    <col min="8" max="8" width="10.57421875" style="51" customWidth="1"/>
    <col min="9" max="9" width="8.8515625" style="30" customWidth="1"/>
    <col min="10" max="16384" width="9.140625" style="30" customWidth="1"/>
  </cols>
  <sheetData>
    <row r="1" spans="7:8" ht="12">
      <c r="G1" s="190"/>
      <c r="H1" s="190"/>
    </row>
    <row r="2" spans="1:9" s="32" customFormat="1" ht="15.75">
      <c r="A2" s="147" t="s">
        <v>188</v>
      </c>
      <c r="B2" s="147"/>
      <c r="C2" s="147"/>
      <c r="D2" s="147"/>
      <c r="E2" s="147"/>
      <c r="F2" s="147"/>
      <c r="G2" s="147"/>
      <c r="H2" s="147"/>
      <c r="I2" s="31"/>
    </row>
    <row r="3" spans="1:9" s="32" customFormat="1" ht="15.75">
      <c r="A3" s="147" t="s">
        <v>137</v>
      </c>
      <c r="B3" s="147"/>
      <c r="C3" s="147"/>
      <c r="D3" s="147"/>
      <c r="E3" s="147"/>
      <c r="F3" s="147"/>
      <c r="G3" s="147"/>
      <c r="H3" s="147"/>
      <c r="I3" s="31"/>
    </row>
    <row r="4" spans="1:9" s="32" customFormat="1" ht="15.75">
      <c r="A4" s="147" t="s">
        <v>184</v>
      </c>
      <c r="B4" s="147"/>
      <c r="C4" s="147"/>
      <c r="D4" s="147"/>
      <c r="E4" s="147"/>
      <c r="F4" s="147"/>
      <c r="G4" s="147"/>
      <c r="H4" s="147"/>
      <c r="I4" s="31"/>
    </row>
    <row r="5" spans="1:9" s="32" customFormat="1" ht="15">
      <c r="A5" s="150" t="s">
        <v>342</v>
      </c>
      <c r="B5" s="150"/>
      <c r="C5" s="150"/>
      <c r="D5" s="150"/>
      <c r="E5" s="150"/>
      <c r="F5" s="150"/>
      <c r="G5" s="150"/>
      <c r="H5" s="150"/>
      <c r="I5" s="31"/>
    </row>
    <row r="6" spans="1:8" ht="12">
      <c r="A6" s="33"/>
      <c r="B6" s="112"/>
      <c r="C6" s="33"/>
      <c r="D6" s="33"/>
      <c r="E6" s="93"/>
      <c r="F6" s="33"/>
      <c r="G6" s="33"/>
      <c r="H6" s="33"/>
    </row>
    <row r="7" spans="1:11" ht="41.25" customHeight="1">
      <c r="A7" s="189" t="s">
        <v>248</v>
      </c>
      <c r="B7" s="189"/>
      <c r="C7" s="189"/>
      <c r="D7" s="189"/>
      <c r="E7" s="189"/>
      <c r="F7" s="189"/>
      <c r="G7" s="189"/>
      <c r="H7" s="189"/>
      <c r="K7" s="32"/>
    </row>
    <row r="8" spans="1:8" s="35" customFormat="1" ht="12">
      <c r="A8" s="193" t="s">
        <v>138</v>
      </c>
      <c r="B8" s="195" t="s">
        <v>114</v>
      </c>
      <c r="C8" s="197" t="s">
        <v>115</v>
      </c>
      <c r="D8" s="195" t="s">
        <v>116</v>
      </c>
      <c r="E8" s="186" t="s">
        <v>139</v>
      </c>
      <c r="F8" s="186" t="s">
        <v>0</v>
      </c>
      <c r="G8" s="191" t="s">
        <v>1</v>
      </c>
      <c r="H8" s="34" t="s">
        <v>53</v>
      </c>
    </row>
    <row r="9" spans="1:8" s="35" customFormat="1" ht="12">
      <c r="A9" s="194"/>
      <c r="B9" s="196"/>
      <c r="C9" s="198"/>
      <c r="D9" s="196"/>
      <c r="E9" s="187"/>
      <c r="F9" s="187"/>
      <c r="G9" s="192"/>
      <c r="H9" s="36" t="s">
        <v>192</v>
      </c>
    </row>
    <row r="10" spans="1:8" ht="12">
      <c r="A10" s="91" t="s">
        <v>117</v>
      </c>
      <c r="B10" s="62">
        <v>759</v>
      </c>
      <c r="C10" s="96" t="s">
        <v>36</v>
      </c>
      <c r="D10" s="96" t="s">
        <v>64</v>
      </c>
      <c r="E10" s="96"/>
      <c r="F10" s="96"/>
      <c r="G10" s="96"/>
      <c r="H10" s="97">
        <f>H11+H22+H41+H46+H51</f>
        <v>5702.3</v>
      </c>
    </row>
    <row r="11" spans="1:8" ht="24">
      <c r="A11" s="37" t="s">
        <v>140</v>
      </c>
      <c r="B11" s="70">
        <v>759</v>
      </c>
      <c r="C11" s="38" t="s">
        <v>36</v>
      </c>
      <c r="D11" s="38" t="s">
        <v>37</v>
      </c>
      <c r="E11" s="38"/>
      <c r="F11" s="38"/>
      <c r="G11" s="38"/>
      <c r="H11" s="64">
        <f>H16+H12</f>
        <v>1202.6</v>
      </c>
    </row>
    <row r="12" spans="1:8" ht="36">
      <c r="A12" s="145" t="s">
        <v>143</v>
      </c>
      <c r="B12" s="70">
        <v>759</v>
      </c>
      <c r="C12" s="38" t="s">
        <v>36</v>
      </c>
      <c r="D12" s="38" t="s">
        <v>37</v>
      </c>
      <c r="E12" s="40" t="s">
        <v>340</v>
      </c>
      <c r="F12" s="38" t="s">
        <v>144</v>
      </c>
      <c r="G12" s="38"/>
      <c r="H12" s="64">
        <f>H13</f>
        <v>182.3</v>
      </c>
    </row>
    <row r="13" spans="1:8" ht="12">
      <c r="A13" s="145" t="s">
        <v>145</v>
      </c>
      <c r="B13" s="70">
        <v>759</v>
      </c>
      <c r="C13" s="38" t="s">
        <v>36</v>
      </c>
      <c r="D13" s="38" t="s">
        <v>37</v>
      </c>
      <c r="E13" s="40" t="s">
        <v>340</v>
      </c>
      <c r="F13" s="38" t="s">
        <v>146</v>
      </c>
      <c r="G13" s="38"/>
      <c r="H13" s="64">
        <f>H14+H15</f>
        <v>182.3</v>
      </c>
    </row>
    <row r="14" spans="1:8" ht="12">
      <c r="A14" s="145" t="s">
        <v>201</v>
      </c>
      <c r="B14" s="70">
        <v>759</v>
      </c>
      <c r="C14" s="38" t="s">
        <v>36</v>
      </c>
      <c r="D14" s="38" t="s">
        <v>37</v>
      </c>
      <c r="E14" s="40" t="s">
        <v>340</v>
      </c>
      <c r="F14" s="38" t="s">
        <v>2</v>
      </c>
      <c r="G14" s="38"/>
      <c r="H14" s="64">
        <v>140</v>
      </c>
    </row>
    <row r="15" spans="1:8" ht="36">
      <c r="A15" s="145" t="s">
        <v>202</v>
      </c>
      <c r="B15" s="70">
        <v>759</v>
      </c>
      <c r="C15" s="38" t="s">
        <v>36</v>
      </c>
      <c r="D15" s="38" t="s">
        <v>37</v>
      </c>
      <c r="E15" s="40" t="s">
        <v>340</v>
      </c>
      <c r="F15" s="38" t="s">
        <v>4</v>
      </c>
      <c r="G15" s="38"/>
      <c r="H15" s="64">
        <v>42.3</v>
      </c>
    </row>
    <row r="16" spans="1:10" ht="24">
      <c r="A16" s="37" t="s">
        <v>199</v>
      </c>
      <c r="B16" s="70">
        <v>759</v>
      </c>
      <c r="C16" s="38" t="s">
        <v>36</v>
      </c>
      <c r="D16" s="38" t="s">
        <v>37</v>
      </c>
      <c r="E16" s="40" t="s">
        <v>141</v>
      </c>
      <c r="F16" s="38"/>
      <c r="G16" s="38"/>
      <c r="H16" s="64">
        <f>H17</f>
        <v>1020.3</v>
      </c>
      <c r="J16" s="41"/>
    </row>
    <row r="17" spans="1:8" ht="12">
      <c r="A17" s="37" t="s">
        <v>200</v>
      </c>
      <c r="B17" s="70">
        <v>759</v>
      </c>
      <c r="C17" s="38" t="s">
        <v>36</v>
      </c>
      <c r="D17" s="38" t="s">
        <v>37</v>
      </c>
      <c r="E17" s="40" t="s">
        <v>142</v>
      </c>
      <c r="F17" s="38"/>
      <c r="G17" s="38"/>
      <c r="H17" s="64">
        <f>H18</f>
        <v>1020.3</v>
      </c>
    </row>
    <row r="18" spans="1:8" ht="36">
      <c r="A18" s="37" t="s">
        <v>143</v>
      </c>
      <c r="B18" s="70">
        <v>759</v>
      </c>
      <c r="C18" s="38" t="s">
        <v>36</v>
      </c>
      <c r="D18" s="38" t="s">
        <v>37</v>
      </c>
      <c r="E18" s="40" t="s">
        <v>142</v>
      </c>
      <c r="F18" s="38" t="s">
        <v>144</v>
      </c>
      <c r="G18" s="38"/>
      <c r="H18" s="64">
        <f>SUM(H19)</f>
        <v>1020.3</v>
      </c>
    </row>
    <row r="19" spans="1:8" ht="12">
      <c r="A19" s="37" t="s">
        <v>145</v>
      </c>
      <c r="B19" s="70">
        <v>759</v>
      </c>
      <c r="C19" s="38" t="s">
        <v>36</v>
      </c>
      <c r="D19" s="38" t="s">
        <v>37</v>
      </c>
      <c r="E19" s="40" t="s">
        <v>142</v>
      </c>
      <c r="F19" s="38" t="s">
        <v>146</v>
      </c>
      <c r="G19" s="38"/>
      <c r="H19" s="64">
        <f>H20+H21</f>
        <v>1020.3</v>
      </c>
    </row>
    <row r="20" spans="1:8" ht="12">
      <c r="A20" s="37" t="s">
        <v>201</v>
      </c>
      <c r="B20" s="70">
        <v>759</v>
      </c>
      <c r="C20" s="38" t="s">
        <v>36</v>
      </c>
      <c r="D20" s="38" t="s">
        <v>37</v>
      </c>
      <c r="E20" s="40" t="s">
        <v>142</v>
      </c>
      <c r="F20" s="38" t="s">
        <v>2</v>
      </c>
      <c r="G20" s="38" t="s">
        <v>3</v>
      </c>
      <c r="H20" s="64">
        <v>783.6</v>
      </c>
    </row>
    <row r="21" spans="1:8" ht="36">
      <c r="A21" s="37" t="s">
        <v>202</v>
      </c>
      <c r="B21" s="70">
        <v>759</v>
      </c>
      <c r="C21" s="38" t="s">
        <v>36</v>
      </c>
      <c r="D21" s="38" t="s">
        <v>37</v>
      </c>
      <c r="E21" s="40" t="s">
        <v>142</v>
      </c>
      <c r="F21" s="38" t="s">
        <v>4</v>
      </c>
      <c r="G21" s="38" t="s">
        <v>5</v>
      </c>
      <c r="H21" s="64">
        <v>236.7</v>
      </c>
    </row>
    <row r="22" spans="1:8" ht="24">
      <c r="A22" s="37" t="s">
        <v>147</v>
      </c>
      <c r="B22" s="70">
        <v>759</v>
      </c>
      <c r="C22" s="38" t="s">
        <v>36</v>
      </c>
      <c r="D22" s="38" t="s">
        <v>38</v>
      </c>
      <c r="E22" s="38"/>
      <c r="F22" s="38"/>
      <c r="G22" s="38"/>
      <c r="H22" s="64">
        <f>H29+H33+H36+H23</f>
        <v>3541.8999999999996</v>
      </c>
    </row>
    <row r="23" spans="1:8" ht="36">
      <c r="A23" s="145" t="s">
        <v>143</v>
      </c>
      <c r="B23" s="70">
        <v>759</v>
      </c>
      <c r="C23" s="38" t="s">
        <v>36</v>
      </c>
      <c r="D23" s="38" t="s">
        <v>38</v>
      </c>
      <c r="E23" s="40" t="s">
        <v>340</v>
      </c>
      <c r="F23" s="38" t="s">
        <v>144</v>
      </c>
      <c r="G23" s="38"/>
      <c r="H23" s="64">
        <f>H24</f>
        <v>75.5</v>
      </c>
    </row>
    <row r="24" spans="1:8" ht="12">
      <c r="A24" s="145" t="s">
        <v>145</v>
      </c>
      <c r="B24" s="70">
        <v>759</v>
      </c>
      <c r="C24" s="38" t="s">
        <v>36</v>
      </c>
      <c r="D24" s="38" t="s">
        <v>38</v>
      </c>
      <c r="E24" s="40" t="s">
        <v>340</v>
      </c>
      <c r="F24" s="38" t="s">
        <v>146</v>
      </c>
      <c r="G24" s="38"/>
      <c r="H24" s="64">
        <f>H25+H26</f>
        <v>75.5</v>
      </c>
    </row>
    <row r="25" spans="1:8" ht="12">
      <c r="A25" s="145" t="s">
        <v>201</v>
      </c>
      <c r="B25" s="70">
        <v>759</v>
      </c>
      <c r="C25" s="38" t="s">
        <v>36</v>
      </c>
      <c r="D25" s="38" t="s">
        <v>38</v>
      </c>
      <c r="E25" s="40" t="s">
        <v>340</v>
      </c>
      <c r="F25" s="38" t="s">
        <v>2</v>
      </c>
      <c r="G25" s="38"/>
      <c r="H25" s="64">
        <v>58</v>
      </c>
    </row>
    <row r="26" spans="1:8" ht="36">
      <c r="A26" s="145" t="s">
        <v>202</v>
      </c>
      <c r="B26" s="70">
        <v>759</v>
      </c>
      <c r="C26" s="38" t="s">
        <v>36</v>
      </c>
      <c r="D26" s="38" t="s">
        <v>38</v>
      </c>
      <c r="E26" s="40" t="s">
        <v>340</v>
      </c>
      <c r="F26" s="38" t="s">
        <v>4</v>
      </c>
      <c r="G26" s="38"/>
      <c r="H26" s="64">
        <v>17.5</v>
      </c>
    </row>
    <row r="27" spans="1:8" ht="24">
      <c r="A27" s="37" t="s">
        <v>203</v>
      </c>
      <c r="B27" s="70">
        <v>759</v>
      </c>
      <c r="C27" s="38" t="s">
        <v>36</v>
      </c>
      <c r="D27" s="38" t="s">
        <v>38</v>
      </c>
      <c r="E27" s="40" t="s">
        <v>148</v>
      </c>
      <c r="F27" s="38"/>
      <c r="G27" s="38"/>
      <c r="H27" s="64">
        <f>H28</f>
        <v>3466.3999999999996</v>
      </c>
    </row>
    <row r="28" spans="1:8" ht="24">
      <c r="A28" s="37" t="s">
        <v>204</v>
      </c>
      <c r="B28" s="70">
        <v>759</v>
      </c>
      <c r="C28" s="38" t="s">
        <v>36</v>
      </c>
      <c r="D28" s="38" t="s">
        <v>38</v>
      </c>
      <c r="E28" s="40" t="s">
        <v>149</v>
      </c>
      <c r="F28" s="38"/>
      <c r="G28" s="38"/>
      <c r="H28" s="64">
        <f>SUM(H33+H36+H29)</f>
        <v>3466.3999999999996</v>
      </c>
    </row>
    <row r="29" spans="1:8" ht="36">
      <c r="A29" s="37" t="s">
        <v>143</v>
      </c>
      <c r="B29" s="70">
        <v>759</v>
      </c>
      <c r="C29" s="38" t="s">
        <v>36</v>
      </c>
      <c r="D29" s="38" t="s">
        <v>38</v>
      </c>
      <c r="E29" s="40" t="s">
        <v>149</v>
      </c>
      <c r="F29" s="38" t="s">
        <v>144</v>
      </c>
      <c r="G29" s="38"/>
      <c r="H29" s="64">
        <f>H30</f>
        <v>3176.3999999999996</v>
      </c>
    </row>
    <row r="30" spans="1:8" ht="12">
      <c r="A30" s="37" t="s">
        <v>145</v>
      </c>
      <c r="B30" s="70">
        <v>759</v>
      </c>
      <c r="C30" s="38" t="s">
        <v>36</v>
      </c>
      <c r="D30" s="38" t="s">
        <v>38</v>
      </c>
      <c r="E30" s="40" t="s">
        <v>149</v>
      </c>
      <c r="F30" s="38" t="s">
        <v>146</v>
      </c>
      <c r="G30" s="38"/>
      <c r="H30" s="64">
        <f>H31+H32</f>
        <v>3176.3999999999996</v>
      </c>
    </row>
    <row r="31" spans="1:8" ht="12">
      <c r="A31" s="37" t="s">
        <v>201</v>
      </c>
      <c r="B31" s="70">
        <v>759</v>
      </c>
      <c r="C31" s="38" t="s">
        <v>36</v>
      </c>
      <c r="D31" s="38" t="s">
        <v>38</v>
      </c>
      <c r="E31" s="40" t="s">
        <v>149</v>
      </c>
      <c r="F31" s="38" t="s">
        <v>2</v>
      </c>
      <c r="G31" s="38" t="s">
        <v>3</v>
      </c>
      <c r="H31" s="64">
        <v>2439.1</v>
      </c>
    </row>
    <row r="32" spans="1:8" ht="36">
      <c r="A32" s="37" t="s">
        <v>202</v>
      </c>
      <c r="B32" s="70">
        <v>759</v>
      </c>
      <c r="C32" s="38" t="s">
        <v>36</v>
      </c>
      <c r="D32" s="38" t="s">
        <v>38</v>
      </c>
      <c r="E32" s="40" t="s">
        <v>149</v>
      </c>
      <c r="F32" s="38" t="s">
        <v>4</v>
      </c>
      <c r="G32" s="38" t="s">
        <v>5</v>
      </c>
      <c r="H32" s="64">
        <v>737.3</v>
      </c>
    </row>
    <row r="33" spans="1:8" ht="12">
      <c r="A33" s="37" t="s">
        <v>150</v>
      </c>
      <c r="B33" s="70">
        <v>759</v>
      </c>
      <c r="C33" s="38" t="s">
        <v>36</v>
      </c>
      <c r="D33" s="38" t="s">
        <v>38</v>
      </c>
      <c r="E33" s="40" t="s">
        <v>149</v>
      </c>
      <c r="F33" s="38" t="s">
        <v>151</v>
      </c>
      <c r="G33" s="38"/>
      <c r="H33" s="64">
        <f>SUM(H34)</f>
        <v>277.5</v>
      </c>
    </row>
    <row r="34" spans="1:8" ht="24">
      <c r="A34" s="37" t="s">
        <v>152</v>
      </c>
      <c r="B34" s="70">
        <v>759</v>
      </c>
      <c r="C34" s="38" t="s">
        <v>36</v>
      </c>
      <c r="D34" s="38" t="s">
        <v>38</v>
      </c>
      <c r="E34" s="40" t="s">
        <v>149</v>
      </c>
      <c r="F34" s="38" t="s">
        <v>153</v>
      </c>
      <c r="G34" s="38"/>
      <c r="H34" s="64">
        <f>H35</f>
        <v>277.5</v>
      </c>
    </row>
    <row r="35" spans="1:8" ht="12">
      <c r="A35" s="37" t="s">
        <v>205</v>
      </c>
      <c r="B35" s="70">
        <v>759</v>
      </c>
      <c r="C35" s="38" t="s">
        <v>36</v>
      </c>
      <c r="D35" s="38" t="s">
        <v>38</v>
      </c>
      <c r="E35" s="40" t="s">
        <v>149</v>
      </c>
      <c r="F35" s="38" t="s">
        <v>6</v>
      </c>
      <c r="G35" s="38"/>
      <c r="H35" s="64">
        <v>277.5</v>
      </c>
    </row>
    <row r="36" spans="1:8" ht="12">
      <c r="A36" s="37" t="s">
        <v>155</v>
      </c>
      <c r="B36" s="114">
        <v>759</v>
      </c>
      <c r="C36" s="38" t="s">
        <v>36</v>
      </c>
      <c r="D36" s="38" t="s">
        <v>38</v>
      </c>
      <c r="E36" s="40" t="s">
        <v>149</v>
      </c>
      <c r="F36" s="38" t="s">
        <v>80</v>
      </c>
      <c r="G36" s="38"/>
      <c r="H36" s="64">
        <f>H37</f>
        <v>12.499999999999998</v>
      </c>
    </row>
    <row r="37" spans="1:8" ht="12">
      <c r="A37" s="37" t="s">
        <v>206</v>
      </c>
      <c r="B37" s="114">
        <v>759</v>
      </c>
      <c r="C37" s="38" t="s">
        <v>36</v>
      </c>
      <c r="D37" s="38" t="s">
        <v>38</v>
      </c>
      <c r="E37" s="40" t="s">
        <v>149</v>
      </c>
      <c r="F37" s="38" t="s">
        <v>120</v>
      </c>
      <c r="G37" s="38"/>
      <c r="H37" s="64">
        <f>H38+H39+H40</f>
        <v>12.499999999999998</v>
      </c>
    </row>
    <row r="38" spans="1:8" ht="12">
      <c r="A38" s="37" t="s">
        <v>119</v>
      </c>
      <c r="B38" s="114">
        <v>759</v>
      </c>
      <c r="C38" s="38" t="s">
        <v>36</v>
      </c>
      <c r="D38" s="38" t="s">
        <v>38</v>
      </c>
      <c r="E38" s="40" t="s">
        <v>149</v>
      </c>
      <c r="F38" s="38" t="s">
        <v>10</v>
      </c>
      <c r="G38" s="38"/>
      <c r="H38" s="64">
        <v>2.3</v>
      </c>
    </row>
    <row r="39" spans="1:8" ht="12">
      <c r="A39" s="37" t="s">
        <v>207</v>
      </c>
      <c r="B39" s="114">
        <v>759</v>
      </c>
      <c r="C39" s="38" t="s">
        <v>36</v>
      </c>
      <c r="D39" s="38" t="s">
        <v>38</v>
      </c>
      <c r="E39" s="40" t="s">
        <v>149</v>
      </c>
      <c r="F39" s="38" t="s">
        <v>11</v>
      </c>
      <c r="G39" s="38"/>
      <c r="H39" s="64">
        <v>10.1</v>
      </c>
    </row>
    <row r="40" spans="1:8" ht="12">
      <c r="A40" s="37" t="s">
        <v>208</v>
      </c>
      <c r="B40" s="114">
        <v>759</v>
      </c>
      <c r="C40" s="38" t="s">
        <v>36</v>
      </c>
      <c r="D40" s="38" t="s">
        <v>38</v>
      </c>
      <c r="E40" s="40" t="s">
        <v>149</v>
      </c>
      <c r="F40" s="38" t="s">
        <v>13</v>
      </c>
      <c r="G40" s="38"/>
      <c r="H40" s="64">
        <v>0.1</v>
      </c>
    </row>
    <row r="41" spans="1:8" ht="12">
      <c r="A41" s="37" t="s">
        <v>156</v>
      </c>
      <c r="B41" s="114">
        <v>759</v>
      </c>
      <c r="C41" s="38" t="s">
        <v>36</v>
      </c>
      <c r="D41" s="38" t="s">
        <v>39</v>
      </c>
      <c r="E41" s="38"/>
      <c r="F41" s="38"/>
      <c r="G41" s="38"/>
      <c r="H41" s="64">
        <f>H42</f>
        <v>0</v>
      </c>
    </row>
    <row r="42" spans="1:8" ht="12">
      <c r="A42" s="37" t="s">
        <v>157</v>
      </c>
      <c r="B42" s="114">
        <v>759</v>
      </c>
      <c r="C42" s="38" t="s">
        <v>36</v>
      </c>
      <c r="D42" s="38" t="s">
        <v>39</v>
      </c>
      <c r="E42" s="38" t="s">
        <v>158</v>
      </c>
      <c r="F42" s="38"/>
      <c r="G42" s="38"/>
      <c r="H42" s="64">
        <f>H43</f>
        <v>0</v>
      </c>
    </row>
    <row r="43" spans="1:8" ht="24">
      <c r="A43" s="37" t="s">
        <v>159</v>
      </c>
      <c r="B43" s="114">
        <v>759</v>
      </c>
      <c r="C43" s="38" t="s">
        <v>36</v>
      </c>
      <c r="D43" s="38" t="s">
        <v>39</v>
      </c>
      <c r="E43" s="38" t="s">
        <v>15</v>
      </c>
      <c r="F43" s="38"/>
      <c r="G43" s="38"/>
      <c r="H43" s="64">
        <f>H44</f>
        <v>0</v>
      </c>
    </row>
    <row r="44" spans="1:8" ht="12">
      <c r="A44" s="37" t="s">
        <v>155</v>
      </c>
      <c r="B44" s="114">
        <v>759</v>
      </c>
      <c r="C44" s="38" t="s">
        <v>36</v>
      </c>
      <c r="D44" s="38" t="s">
        <v>39</v>
      </c>
      <c r="E44" s="38" t="s">
        <v>15</v>
      </c>
      <c r="F44" s="38" t="s">
        <v>80</v>
      </c>
      <c r="G44" s="38"/>
      <c r="H44" s="64">
        <f>H45</f>
        <v>0</v>
      </c>
    </row>
    <row r="45" spans="1:8" ht="12">
      <c r="A45" s="37" t="s">
        <v>122</v>
      </c>
      <c r="B45" s="114">
        <v>759</v>
      </c>
      <c r="C45" s="38" t="s">
        <v>36</v>
      </c>
      <c r="D45" s="38" t="s">
        <v>39</v>
      </c>
      <c r="E45" s="38" t="s">
        <v>15</v>
      </c>
      <c r="F45" s="38" t="s">
        <v>14</v>
      </c>
      <c r="G45" s="38"/>
      <c r="H45" s="64">
        <v>0</v>
      </c>
    </row>
    <row r="46" spans="1:8" ht="12">
      <c r="A46" s="52" t="s">
        <v>160</v>
      </c>
      <c r="B46" s="61" t="s">
        <v>247</v>
      </c>
      <c r="C46" s="38" t="s">
        <v>36</v>
      </c>
      <c r="D46" s="38" t="s">
        <v>40</v>
      </c>
      <c r="E46" s="38"/>
      <c r="F46" s="38"/>
      <c r="G46" s="39"/>
      <c r="H46" s="64">
        <f>SUM(H47)</f>
        <v>10</v>
      </c>
    </row>
    <row r="47" spans="1:8" ht="24">
      <c r="A47" s="57" t="s">
        <v>161</v>
      </c>
      <c r="B47" s="61" t="s">
        <v>247</v>
      </c>
      <c r="C47" s="38" t="s">
        <v>36</v>
      </c>
      <c r="D47" s="38" t="s">
        <v>40</v>
      </c>
      <c r="E47" s="38" t="s">
        <v>16</v>
      </c>
      <c r="F47" s="38"/>
      <c r="G47" s="39"/>
      <c r="H47" s="64">
        <f>SUM(H48)</f>
        <v>10</v>
      </c>
    </row>
    <row r="48" spans="1:8" ht="12">
      <c r="A48" s="52" t="s">
        <v>162</v>
      </c>
      <c r="B48" s="61" t="s">
        <v>247</v>
      </c>
      <c r="C48" s="38" t="s">
        <v>36</v>
      </c>
      <c r="D48" s="38" t="s">
        <v>40</v>
      </c>
      <c r="E48" s="38" t="s">
        <v>16</v>
      </c>
      <c r="F48" s="38"/>
      <c r="G48" s="39"/>
      <c r="H48" s="64">
        <f>SUM(H49)</f>
        <v>10</v>
      </c>
    </row>
    <row r="49" spans="1:8" ht="12">
      <c r="A49" s="52" t="s">
        <v>155</v>
      </c>
      <c r="B49" s="61" t="s">
        <v>247</v>
      </c>
      <c r="C49" s="38" t="s">
        <v>36</v>
      </c>
      <c r="D49" s="38" t="s">
        <v>40</v>
      </c>
      <c r="E49" s="38" t="s">
        <v>16</v>
      </c>
      <c r="F49" s="38" t="s">
        <v>80</v>
      </c>
      <c r="G49" s="39"/>
      <c r="H49" s="64">
        <f>SUM(H50)</f>
        <v>10</v>
      </c>
    </row>
    <row r="50" spans="1:8" ht="12">
      <c r="A50" s="52" t="s">
        <v>124</v>
      </c>
      <c r="B50" s="61" t="s">
        <v>247</v>
      </c>
      <c r="C50" s="38" t="s">
        <v>36</v>
      </c>
      <c r="D50" s="38" t="s">
        <v>40</v>
      </c>
      <c r="E50" s="38" t="s">
        <v>16</v>
      </c>
      <c r="F50" s="38" t="s">
        <v>17</v>
      </c>
      <c r="G50" s="39"/>
      <c r="H50" s="64">
        <v>10</v>
      </c>
    </row>
    <row r="51" spans="1:8" ht="12">
      <c r="A51" s="37" t="s">
        <v>125</v>
      </c>
      <c r="B51" s="114">
        <v>759</v>
      </c>
      <c r="C51" s="38" t="s">
        <v>36</v>
      </c>
      <c r="D51" s="38" t="s">
        <v>41</v>
      </c>
      <c r="E51" s="38"/>
      <c r="F51" s="38"/>
      <c r="G51" s="38"/>
      <c r="H51" s="64">
        <f>H52+H75+H79+H71+H73</f>
        <v>947.8</v>
      </c>
    </row>
    <row r="52" spans="1:8" ht="24">
      <c r="A52" s="37" t="s">
        <v>209</v>
      </c>
      <c r="B52" s="114">
        <v>759</v>
      </c>
      <c r="C52" s="38" t="s">
        <v>36</v>
      </c>
      <c r="D52" s="38" t="s">
        <v>41</v>
      </c>
      <c r="E52" s="44">
        <v>6180000000</v>
      </c>
      <c r="F52" s="38"/>
      <c r="G52" s="38"/>
      <c r="H52" s="64">
        <f>H53</f>
        <v>862.4</v>
      </c>
    </row>
    <row r="53" spans="1:8" ht="12">
      <c r="A53" s="37" t="s">
        <v>163</v>
      </c>
      <c r="B53" s="114">
        <v>759</v>
      </c>
      <c r="C53" s="38" t="s">
        <v>36</v>
      </c>
      <c r="D53" s="38" t="s">
        <v>41</v>
      </c>
      <c r="E53" s="44">
        <v>6180090000</v>
      </c>
      <c r="F53" s="38"/>
      <c r="G53" s="38"/>
      <c r="H53" s="64">
        <f>H56+H60+H68+H65+H57</f>
        <v>862.4</v>
      </c>
    </row>
    <row r="54" spans="1:8" ht="12">
      <c r="A54" s="37" t="s">
        <v>150</v>
      </c>
      <c r="B54" s="114">
        <v>759</v>
      </c>
      <c r="C54" s="38" t="s">
        <v>36</v>
      </c>
      <c r="D54" s="38" t="s">
        <v>41</v>
      </c>
      <c r="E54" s="44">
        <v>6180090010</v>
      </c>
      <c r="F54" s="38" t="s">
        <v>151</v>
      </c>
      <c r="G54" s="38"/>
      <c r="H54" s="64">
        <f>SUM(H55)</f>
        <v>543.3</v>
      </c>
    </row>
    <row r="55" spans="1:8" ht="24">
      <c r="A55" s="37" t="s">
        <v>152</v>
      </c>
      <c r="B55" s="114">
        <v>759</v>
      </c>
      <c r="C55" s="38" t="s">
        <v>36</v>
      </c>
      <c r="D55" s="38" t="s">
        <v>41</v>
      </c>
      <c r="E55" s="44">
        <v>6180090010</v>
      </c>
      <c r="F55" s="38" t="s">
        <v>153</v>
      </c>
      <c r="G55" s="38"/>
      <c r="H55" s="64">
        <f>SUM(H56)</f>
        <v>543.3</v>
      </c>
    </row>
    <row r="56" spans="1:9" ht="12">
      <c r="A56" s="37" t="s">
        <v>205</v>
      </c>
      <c r="B56" s="114">
        <v>759</v>
      </c>
      <c r="C56" s="38" t="s">
        <v>36</v>
      </c>
      <c r="D56" s="38" t="s">
        <v>41</v>
      </c>
      <c r="E56" s="44">
        <v>6180090010</v>
      </c>
      <c r="F56" s="38" t="s">
        <v>6</v>
      </c>
      <c r="G56" s="38"/>
      <c r="H56" s="64">
        <v>543.3</v>
      </c>
      <c r="I56" s="109"/>
    </row>
    <row r="57" spans="1:9" ht="12">
      <c r="A57" s="37" t="s">
        <v>177</v>
      </c>
      <c r="B57" s="114">
        <v>759</v>
      </c>
      <c r="C57" s="38" t="s">
        <v>36</v>
      </c>
      <c r="D57" s="38" t="s">
        <v>41</v>
      </c>
      <c r="E57" s="44">
        <v>6180090010</v>
      </c>
      <c r="F57" s="38" t="s">
        <v>176</v>
      </c>
      <c r="G57" s="38"/>
      <c r="H57" s="64">
        <f>H58</f>
        <v>2.1</v>
      </c>
      <c r="I57" s="109"/>
    </row>
    <row r="58" spans="1:9" ht="12">
      <c r="A58" s="37" t="s">
        <v>333</v>
      </c>
      <c r="B58" s="114">
        <v>759</v>
      </c>
      <c r="C58" s="38" t="s">
        <v>36</v>
      </c>
      <c r="D58" s="38" t="s">
        <v>41</v>
      </c>
      <c r="E58" s="44">
        <v>6180090010</v>
      </c>
      <c r="F58" s="38" t="s">
        <v>335</v>
      </c>
      <c r="G58" s="38"/>
      <c r="H58" s="64">
        <f>H59</f>
        <v>2.1</v>
      </c>
      <c r="I58" s="109"/>
    </row>
    <row r="59" spans="1:9" ht="24">
      <c r="A59" s="37" t="s">
        <v>334</v>
      </c>
      <c r="B59" s="114">
        <v>759</v>
      </c>
      <c r="C59" s="38" t="s">
        <v>36</v>
      </c>
      <c r="D59" s="38" t="s">
        <v>41</v>
      </c>
      <c r="E59" s="44">
        <v>6180090010</v>
      </c>
      <c r="F59" s="38" t="s">
        <v>336</v>
      </c>
      <c r="G59" s="38"/>
      <c r="H59" s="64">
        <v>2.1</v>
      </c>
      <c r="I59" s="109"/>
    </row>
    <row r="60" spans="1:8" ht="12">
      <c r="A60" s="37" t="s">
        <v>155</v>
      </c>
      <c r="B60" s="114">
        <v>759</v>
      </c>
      <c r="C60" s="38" t="s">
        <v>36</v>
      </c>
      <c r="D60" s="38" t="s">
        <v>41</v>
      </c>
      <c r="E60" s="44">
        <v>6180090010</v>
      </c>
      <c r="F60" s="38" t="s">
        <v>80</v>
      </c>
      <c r="G60" s="38"/>
      <c r="H60" s="64">
        <f>SUM(H61)</f>
        <v>30.5</v>
      </c>
    </row>
    <row r="61" spans="1:8" ht="12">
      <c r="A61" s="37" t="s">
        <v>206</v>
      </c>
      <c r="B61" s="114">
        <v>759</v>
      </c>
      <c r="C61" s="38" t="s">
        <v>36</v>
      </c>
      <c r="D61" s="38" t="s">
        <v>41</v>
      </c>
      <c r="E61" s="44">
        <v>6180090010</v>
      </c>
      <c r="F61" s="38" t="s">
        <v>120</v>
      </c>
      <c r="G61" s="38"/>
      <c r="H61" s="64">
        <f>H62+H64+H63</f>
        <v>30.5</v>
      </c>
    </row>
    <row r="62" spans="1:8" ht="12">
      <c r="A62" s="37" t="s">
        <v>119</v>
      </c>
      <c r="B62" s="114">
        <v>759</v>
      </c>
      <c r="C62" s="38" t="s">
        <v>36</v>
      </c>
      <c r="D62" s="38" t="s">
        <v>41</v>
      </c>
      <c r="E62" s="44">
        <v>6180090010</v>
      </c>
      <c r="F62" s="38" t="s">
        <v>10</v>
      </c>
      <c r="G62" s="38"/>
      <c r="H62" s="64">
        <v>1</v>
      </c>
    </row>
    <row r="63" spans="1:8" ht="12">
      <c r="A63" s="37" t="s">
        <v>207</v>
      </c>
      <c r="B63" s="114">
        <v>759</v>
      </c>
      <c r="C63" s="38" t="s">
        <v>36</v>
      </c>
      <c r="D63" s="38" t="s">
        <v>41</v>
      </c>
      <c r="E63" s="44">
        <v>6180090010</v>
      </c>
      <c r="F63" s="38" t="s">
        <v>11</v>
      </c>
      <c r="G63" s="38"/>
      <c r="H63" s="64">
        <v>8.5</v>
      </c>
    </row>
    <row r="64" spans="1:8" ht="12">
      <c r="A64" s="37" t="s">
        <v>208</v>
      </c>
      <c r="B64" s="114">
        <v>759</v>
      </c>
      <c r="C64" s="38" t="s">
        <v>36</v>
      </c>
      <c r="D64" s="38" t="s">
        <v>41</v>
      </c>
      <c r="E64" s="44">
        <v>6180090010</v>
      </c>
      <c r="F64" s="38" t="s">
        <v>13</v>
      </c>
      <c r="G64" s="38"/>
      <c r="H64" s="64">
        <v>21</v>
      </c>
    </row>
    <row r="65" spans="1:8" ht="60">
      <c r="A65" s="37" t="s">
        <v>250</v>
      </c>
      <c r="B65" s="114">
        <v>759</v>
      </c>
      <c r="C65" s="38" t="s">
        <v>36</v>
      </c>
      <c r="D65" s="38" t="s">
        <v>253</v>
      </c>
      <c r="E65" s="44">
        <v>6180090010</v>
      </c>
      <c r="F65" s="38" t="s">
        <v>80</v>
      </c>
      <c r="G65" s="38"/>
      <c r="H65" s="64">
        <f>H66</f>
        <v>266.5</v>
      </c>
    </row>
    <row r="66" spans="1:8" ht="60">
      <c r="A66" s="37" t="s">
        <v>250</v>
      </c>
      <c r="B66" s="114">
        <v>759</v>
      </c>
      <c r="C66" s="38" t="s">
        <v>36</v>
      </c>
      <c r="D66" s="38" t="s">
        <v>254</v>
      </c>
      <c r="E66" s="44">
        <v>6180090010</v>
      </c>
      <c r="F66" s="38" t="s">
        <v>251</v>
      </c>
      <c r="G66" s="38"/>
      <c r="H66" s="64">
        <f>H67</f>
        <v>266.5</v>
      </c>
    </row>
    <row r="67" spans="1:8" ht="60">
      <c r="A67" s="37" t="s">
        <v>250</v>
      </c>
      <c r="B67" s="114">
        <v>759</v>
      </c>
      <c r="C67" s="38" t="s">
        <v>36</v>
      </c>
      <c r="D67" s="38" t="s">
        <v>255</v>
      </c>
      <c r="E67" s="44">
        <v>6180090010</v>
      </c>
      <c r="F67" s="38" t="s">
        <v>252</v>
      </c>
      <c r="G67" s="38"/>
      <c r="H67" s="64">
        <v>266.5</v>
      </c>
    </row>
    <row r="68" spans="1:8" ht="12">
      <c r="A68" s="37" t="s">
        <v>150</v>
      </c>
      <c r="B68" s="114">
        <v>759</v>
      </c>
      <c r="C68" s="38" t="s">
        <v>36</v>
      </c>
      <c r="D68" s="38" t="s">
        <v>41</v>
      </c>
      <c r="E68" s="44">
        <v>6180090030</v>
      </c>
      <c r="F68" s="38" t="s">
        <v>151</v>
      </c>
      <c r="G68" s="38"/>
      <c r="H68" s="64">
        <f>SUM(H69)</f>
        <v>20</v>
      </c>
    </row>
    <row r="69" spans="1:8" ht="24">
      <c r="A69" s="37" t="s">
        <v>152</v>
      </c>
      <c r="B69" s="114">
        <v>759</v>
      </c>
      <c r="C69" s="38" t="s">
        <v>36</v>
      </c>
      <c r="D69" s="38" t="s">
        <v>41</v>
      </c>
      <c r="E69" s="44">
        <v>6180090030</v>
      </c>
      <c r="F69" s="38" t="s">
        <v>153</v>
      </c>
      <c r="G69" s="38" t="s">
        <v>154</v>
      </c>
      <c r="H69" s="64">
        <f>H70</f>
        <v>20</v>
      </c>
    </row>
    <row r="70" spans="1:8" ht="12">
      <c r="A70" s="37" t="s">
        <v>210</v>
      </c>
      <c r="B70" s="114">
        <v>759</v>
      </c>
      <c r="C70" s="38" t="s">
        <v>36</v>
      </c>
      <c r="D70" s="38" t="s">
        <v>41</v>
      </c>
      <c r="E70" s="44">
        <v>6180090030</v>
      </c>
      <c r="F70" s="38" t="s">
        <v>6</v>
      </c>
      <c r="G70" s="38" t="s">
        <v>154</v>
      </c>
      <c r="H70" s="64">
        <v>20</v>
      </c>
    </row>
    <row r="71" spans="1:8" ht="12">
      <c r="A71" s="37" t="s">
        <v>182</v>
      </c>
      <c r="B71" s="114">
        <v>759</v>
      </c>
      <c r="C71" s="38" t="s">
        <v>36</v>
      </c>
      <c r="D71" s="38" t="s">
        <v>41</v>
      </c>
      <c r="E71" s="44">
        <v>6180000401</v>
      </c>
      <c r="F71" s="38" t="s">
        <v>87</v>
      </c>
      <c r="G71" s="38"/>
      <c r="H71" s="64">
        <f>H72</f>
        <v>45.9</v>
      </c>
    </row>
    <row r="72" spans="1:8" ht="12">
      <c r="A72" s="37" t="s">
        <v>183</v>
      </c>
      <c r="B72" s="114">
        <v>759</v>
      </c>
      <c r="C72" s="38" t="s">
        <v>36</v>
      </c>
      <c r="D72" s="38" t="s">
        <v>41</v>
      </c>
      <c r="E72" s="44">
        <v>6180000401</v>
      </c>
      <c r="F72" s="38" t="s">
        <v>12</v>
      </c>
      <c r="G72" s="38"/>
      <c r="H72" s="64">
        <v>45.9</v>
      </c>
    </row>
    <row r="73" spans="1:8" ht="12">
      <c r="A73" s="37" t="s">
        <v>182</v>
      </c>
      <c r="B73" s="114">
        <v>759</v>
      </c>
      <c r="C73" s="38" t="s">
        <v>36</v>
      </c>
      <c r="D73" s="38" t="s">
        <v>41</v>
      </c>
      <c r="E73" s="44">
        <v>6180000402</v>
      </c>
      <c r="F73" s="38" t="s">
        <v>87</v>
      </c>
      <c r="G73" s="38"/>
      <c r="H73" s="64">
        <f>H74</f>
        <v>0.5</v>
      </c>
    </row>
    <row r="74" spans="1:8" ht="12">
      <c r="A74" s="37" t="s">
        <v>183</v>
      </c>
      <c r="B74" s="114">
        <v>759</v>
      </c>
      <c r="C74" s="38" t="s">
        <v>36</v>
      </c>
      <c r="D74" s="38" t="s">
        <v>41</v>
      </c>
      <c r="E74" s="44">
        <v>6180000402</v>
      </c>
      <c r="F74" s="38" t="s">
        <v>12</v>
      </c>
      <c r="G74" s="38"/>
      <c r="H74" s="64">
        <v>0.5</v>
      </c>
    </row>
    <row r="75" spans="1:8" ht="24">
      <c r="A75" s="37" t="s">
        <v>129</v>
      </c>
      <c r="B75" s="114">
        <v>759</v>
      </c>
      <c r="C75" s="38" t="s">
        <v>36</v>
      </c>
      <c r="D75" s="38" t="s">
        <v>41</v>
      </c>
      <c r="E75" s="38" t="s">
        <v>18</v>
      </c>
      <c r="F75" s="38"/>
      <c r="G75" s="38"/>
      <c r="H75" s="64">
        <f>H78</f>
        <v>33</v>
      </c>
    </row>
    <row r="76" spans="1:8" ht="12">
      <c r="A76" s="37" t="s">
        <v>150</v>
      </c>
      <c r="B76" s="114">
        <v>759</v>
      </c>
      <c r="C76" s="38" t="s">
        <v>36</v>
      </c>
      <c r="D76" s="38" t="s">
        <v>41</v>
      </c>
      <c r="E76" s="38" t="s">
        <v>18</v>
      </c>
      <c r="F76" s="38" t="s">
        <v>151</v>
      </c>
      <c r="G76" s="38"/>
      <c r="H76" s="64">
        <f>SUM(H78)</f>
        <v>33</v>
      </c>
    </row>
    <row r="77" spans="1:8" ht="24">
      <c r="A77" s="37" t="s">
        <v>152</v>
      </c>
      <c r="B77" s="114">
        <v>759</v>
      </c>
      <c r="C77" s="38" t="s">
        <v>36</v>
      </c>
      <c r="D77" s="38" t="s">
        <v>41</v>
      </c>
      <c r="E77" s="38" t="s">
        <v>18</v>
      </c>
      <c r="F77" s="38" t="s">
        <v>153</v>
      </c>
      <c r="G77" s="38"/>
      <c r="H77" s="64">
        <f>SUM(H78)</f>
        <v>33</v>
      </c>
    </row>
    <row r="78" spans="1:8" ht="12">
      <c r="A78" s="37" t="s">
        <v>205</v>
      </c>
      <c r="B78" s="114">
        <v>759</v>
      </c>
      <c r="C78" s="38" t="s">
        <v>36</v>
      </c>
      <c r="D78" s="38" t="s">
        <v>41</v>
      </c>
      <c r="E78" s="38" t="s">
        <v>18</v>
      </c>
      <c r="F78" s="38" t="s">
        <v>6</v>
      </c>
      <c r="G78" s="38"/>
      <c r="H78" s="64">
        <v>33</v>
      </c>
    </row>
    <row r="79" spans="1:8" ht="12">
      <c r="A79" s="37" t="s">
        <v>211</v>
      </c>
      <c r="B79" s="114">
        <v>759</v>
      </c>
      <c r="C79" s="38" t="s">
        <v>36</v>
      </c>
      <c r="D79" s="38" t="s">
        <v>41</v>
      </c>
      <c r="E79" s="38" t="s">
        <v>164</v>
      </c>
      <c r="F79" s="38"/>
      <c r="G79" s="38"/>
      <c r="H79" s="64">
        <f>H80+H84+H88+H100+H92+H96</f>
        <v>6</v>
      </c>
    </row>
    <row r="80" spans="1:8" ht="36">
      <c r="A80" s="58" t="s">
        <v>244</v>
      </c>
      <c r="B80" s="114">
        <v>759</v>
      </c>
      <c r="C80" s="38" t="s">
        <v>36</v>
      </c>
      <c r="D80" s="38" t="s">
        <v>41</v>
      </c>
      <c r="E80" s="38" t="s">
        <v>239</v>
      </c>
      <c r="F80" s="38"/>
      <c r="G80" s="38"/>
      <c r="H80" s="64">
        <f>H81</f>
        <v>0</v>
      </c>
    </row>
    <row r="81" spans="1:8" ht="12">
      <c r="A81" s="37" t="s">
        <v>150</v>
      </c>
      <c r="B81" s="114">
        <v>759</v>
      </c>
      <c r="C81" s="38" t="s">
        <v>36</v>
      </c>
      <c r="D81" s="38" t="s">
        <v>41</v>
      </c>
      <c r="E81" s="38" t="s">
        <v>239</v>
      </c>
      <c r="F81" s="38" t="s">
        <v>151</v>
      </c>
      <c r="G81" s="38"/>
      <c r="H81" s="64">
        <f>H82</f>
        <v>0</v>
      </c>
    </row>
    <row r="82" spans="1:8" ht="24">
      <c r="A82" s="37" t="s">
        <v>152</v>
      </c>
      <c r="B82" s="114">
        <v>759</v>
      </c>
      <c r="C82" s="38" t="s">
        <v>36</v>
      </c>
      <c r="D82" s="38" t="s">
        <v>41</v>
      </c>
      <c r="E82" s="38" t="s">
        <v>239</v>
      </c>
      <c r="F82" s="38" t="s">
        <v>153</v>
      </c>
      <c r="G82" s="38" t="s">
        <v>9</v>
      </c>
      <c r="H82" s="64">
        <f>H83</f>
        <v>0</v>
      </c>
    </row>
    <row r="83" spans="1:8" ht="12">
      <c r="A83" s="37" t="s">
        <v>205</v>
      </c>
      <c r="B83" s="114">
        <v>759</v>
      </c>
      <c r="C83" s="38" t="s">
        <v>36</v>
      </c>
      <c r="D83" s="38" t="s">
        <v>41</v>
      </c>
      <c r="E83" s="38" t="s">
        <v>239</v>
      </c>
      <c r="F83" s="38" t="s">
        <v>6</v>
      </c>
      <c r="G83" s="38" t="s">
        <v>9</v>
      </c>
      <c r="H83" s="64">
        <v>0</v>
      </c>
    </row>
    <row r="84" spans="1:8" ht="24">
      <c r="A84" s="58" t="s">
        <v>233</v>
      </c>
      <c r="B84" s="114">
        <v>759</v>
      </c>
      <c r="C84" s="38" t="s">
        <v>36</v>
      </c>
      <c r="D84" s="38" t="s">
        <v>41</v>
      </c>
      <c r="E84" s="38" t="s">
        <v>240</v>
      </c>
      <c r="F84" s="38"/>
      <c r="G84" s="38"/>
      <c r="H84" s="64">
        <f>H85</f>
        <v>2</v>
      </c>
    </row>
    <row r="85" spans="1:8" ht="12">
      <c r="A85" s="37" t="s">
        <v>150</v>
      </c>
      <c r="B85" s="114">
        <v>759</v>
      </c>
      <c r="C85" s="38" t="s">
        <v>36</v>
      </c>
      <c r="D85" s="38" t="s">
        <v>41</v>
      </c>
      <c r="E85" s="38" t="s">
        <v>240</v>
      </c>
      <c r="F85" s="38" t="s">
        <v>151</v>
      </c>
      <c r="G85" s="38"/>
      <c r="H85" s="64">
        <f>H86</f>
        <v>2</v>
      </c>
    </row>
    <row r="86" spans="1:8" ht="24">
      <c r="A86" s="37" t="s">
        <v>152</v>
      </c>
      <c r="B86" s="114">
        <v>759</v>
      </c>
      <c r="C86" s="38" t="s">
        <v>36</v>
      </c>
      <c r="D86" s="38" t="s">
        <v>41</v>
      </c>
      <c r="E86" s="38" t="s">
        <v>240</v>
      </c>
      <c r="F86" s="38" t="s">
        <v>153</v>
      </c>
      <c r="G86" s="38" t="s">
        <v>9</v>
      </c>
      <c r="H86" s="64">
        <f>H87</f>
        <v>2</v>
      </c>
    </row>
    <row r="87" spans="1:8" ht="12">
      <c r="A87" s="37" t="s">
        <v>205</v>
      </c>
      <c r="B87" s="114">
        <v>759</v>
      </c>
      <c r="C87" s="38" t="s">
        <v>36</v>
      </c>
      <c r="D87" s="38" t="s">
        <v>41</v>
      </c>
      <c r="E87" s="38" t="s">
        <v>240</v>
      </c>
      <c r="F87" s="38" t="s">
        <v>6</v>
      </c>
      <c r="G87" s="38" t="s">
        <v>9</v>
      </c>
      <c r="H87" s="64">
        <v>2</v>
      </c>
    </row>
    <row r="88" spans="1:8" ht="24">
      <c r="A88" s="58" t="s">
        <v>234</v>
      </c>
      <c r="B88" s="114">
        <v>759</v>
      </c>
      <c r="C88" s="38" t="s">
        <v>36</v>
      </c>
      <c r="D88" s="38" t="s">
        <v>41</v>
      </c>
      <c r="E88" s="38" t="s">
        <v>243</v>
      </c>
      <c r="F88" s="38"/>
      <c r="G88" s="38"/>
      <c r="H88" s="64">
        <f>H89</f>
        <v>0</v>
      </c>
    </row>
    <row r="89" spans="1:8" ht="12">
      <c r="A89" s="37" t="s">
        <v>150</v>
      </c>
      <c r="B89" s="114">
        <v>759</v>
      </c>
      <c r="C89" s="38" t="s">
        <v>36</v>
      </c>
      <c r="D89" s="38" t="s">
        <v>41</v>
      </c>
      <c r="E89" s="38" t="s">
        <v>243</v>
      </c>
      <c r="F89" s="38" t="s">
        <v>151</v>
      </c>
      <c r="G89" s="38"/>
      <c r="H89" s="64">
        <f>H90</f>
        <v>0</v>
      </c>
    </row>
    <row r="90" spans="1:8" ht="24">
      <c r="A90" s="37" t="s">
        <v>152</v>
      </c>
      <c r="B90" s="114">
        <v>759</v>
      </c>
      <c r="C90" s="38" t="s">
        <v>36</v>
      </c>
      <c r="D90" s="38" t="s">
        <v>41</v>
      </c>
      <c r="E90" s="38" t="s">
        <v>243</v>
      </c>
      <c r="F90" s="38" t="s">
        <v>153</v>
      </c>
      <c r="G90" s="38" t="s">
        <v>9</v>
      </c>
      <c r="H90" s="64">
        <f>H91</f>
        <v>0</v>
      </c>
    </row>
    <row r="91" spans="1:8" ht="12">
      <c r="A91" s="37" t="s">
        <v>205</v>
      </c>
      <c r="B91" s="114">
        <v>759</v>
      </c>
      <c r="C91" s="38" t="s">
        <v>36</v>
      </c>
      <c r="D91" s="38" t="s">
        <v>41</v>
      </c>
      <c r="E91" s="38" t="s">
        <v>243</v>
      </c>
      <c r="F91" s="38" t="s">
        <v>6</v>
      </c>
      <c r="G91" s="38" t="s">
        <v>9</v>
      </c>
      <c r="H91" s="64">
        <v>0</v>
      </c>
    </row>
    <row r="92" spans="1:8" ht="36">
      <c r="A92" s="144" t="s">
        <v>329</v>
      </c>
      <c r="B92" s="114">
        <v>759</v>
      </c>
      <c r="C92" s="38" t="s">
        <v>36</v>
      </c>
      <c r="D92" s="38" t="s">
        <v>41</v>
      </c>
      <c r="E92" s="38" t="s">
        <v>330</v>
      </c>
      <c r="F92" s="38"/>
      <c r="G92" s="38"/>
      <c r="H92" s="64">
        <f>H93</f>
        <v>2</v>
      </c>
    </row>
    <row r="93" spans="1:8" ht="12">
      <c r="A93" s="37" t="s">
        <v>150</v>
      </c>
      <c r="B93" s="114">
        <v>759</v>
      </c>
      <c r="C93" s="38" t="s">
        <v>36</v>
      </c>
      <c r="D93" s="38" t="s">
        <v>41</v>
      </c>
      <c r="E93" s="38" t="s">
        <v>330</v>
      </c>
      <c r="F93" s="38" t="s">
        <v>151</v>
      </c>
      <c r="G93" s="38"/>
      <c r="H93" s="64">
        <f>H94</f>
        <v>2</v>
      </c>
    </row>
    <row r="94" spans="1:8" ht="24">
      <c r="A94" s="37" t="s">
        <v>152</v>
      </c>
      <c r="B94" s="114">
        <v>759</v>
      </c>
      <c r="C94" s="38" t="s">
        <v>36</v>
      </c>
      <c r="D94" s="38" t="s">
        <v>41</v>
      </c>
      <c r="E94" s="38" t="s">
        <v>330</v>
      </c>
      <c r="F94" s="38" t="s">
        <v>153</v>
      </c>
      <c r="G94" s="38"/>
      <c r="H94" s="64">
        <f>H95</f>
        <v>2</v>
      </c>
    </row>
    <row r="95" spans="1:8" ht="12">
      <c r="A95" s="37" t="s">
        <v>205</v>
      </c>
      <c r="B95" s="114">
        <v>759</v>
      </c>
      <c r="C95" s="38" t="s">
        <v>36</v>
      </c>
      <c r="D95" s="38" t="s">
        <v>41</v>
      </c>
      <c r="E95" s="38" t="s">
        <v>330</v>
      </c>
      <c r="F95" s="38" t="s">
        <v>6</v>
      </c>
      <c r="G95" s="38"/>
      <c r="H95" s="64">
        <v>2</v>
      </c>
    </row>
    <row r="96" spans="1:8" ht="36">
      <c r="A96" s="144" t="s">
        <v>328</v>
      </c>
      <c r="B96" s="114">
        <v>759</v>
      </c>
      <c r="C96" s="38" t="s">
        <v>36</v>
      </c>
      <c r="D96" s="38" t="s">
        <v>41</v>
      </c>
      <c r="E96" s="38" t="s">
        <v>331</v>
      </c>
      <c r="F96" s="38"/>
      <c r="G96" s="38"/>
      <c r="H96" s="64">
        <f>H97</f>
        <v>2</v>
      </c>
    </row>
    <row r="97" spans="1:8" ht="12">
      <c r="A97" s="37" t="s">
        <v>150</v>
      </c>
      <c r="B97" s="114">
        <v>759</v>
      </c>
      <c r="C97" s="38" t="s">
        <v>36</v>
      </c>
      <c r="D97" s="38" t="s">
        <v>41</v>
      </c>
      <c r="E97" s="38" t="s">
        <v>331</v>
      </c>
      <c r="F97" s="38" t="s">
        <v>151</v>
      </c>
      <c r="G97" s="38"/>
      <c r="H97" s="64">
        <f>H98</f>
        <v>2</v>
      </c>
    </row>
    <row r="98" spans="1:8" ht="24">
      <c r="A98" s="37" t="s">
        <v>152</v>
      </c>
      <c r="B98" s="114">
        <v>759</v>
      </c>
      <c r="C98" s="38" t="s">
        <v>36</v>
      </c>
      <c r="D98" s="38" t="s">
        <v>41</v>
      </c>
      <c r="E98" s="38" t="s">
        <v>331</v>
      </c>
      <c r="F98" s="38" t="s">
        <v>153</v>
      </c>
      <c r="G98" s="38"/>
      <c r="H98" s="64">
        <f>H99</f>
        <v>2</v>
      </c>
    </row>
    <row r="99" spans="1:8" ht="12">
      <c r="A99" s="37" t="s">
        <v>205</v>
      </c>
      <c r="B99" s="114">
        <v>759</v>
      </c>
      <c r="C99" s="38" t="s">
        <v>36</v>
      </c>
      <c r="D99" s="38" t="s">
        <v>41</v>
      </c>
      <c r="E99" s="38" t="s">
        <v>331</v>
      </c>
      <c r="F99" s="38" t="s">
        <v>6</v>
      </c>
      <c r="G99" s="38"/>
      <c r="H99" s="64">
        <v>2</v>
      </c>
    </row>
    <row r="100" spans="1:8" ht="36">
      <c r="A100" s="58" t="s">
        <v>235</v>
      </c>
      <c r="B100" s="114">
        <v>759</v>
      </c>
      <c r="C100" s="38" t="s">
        <v>36</v>
      </c>
      <c r="D100" s="38" t="s">
        <v>41</v>
      </c>
      <c r="E100" s="38" t="s">
        <v>241</v>
      </c>
      <c r="F100" s="38"/>
      <c r="G100" s="38"/>
      <c r="H100" s="64">
        <f>H101</f>
        <v>0</v>
      </c>
    </row>
    <row r="101" spans="1:8" ht="12">
      <c r="A101" s="37" t="s">
        <v>150</v>
      </c>
      <c r="B101" s="114">
        <v>759</v>
      </c>
      <c r="C101" s="38" t="s">
        <v>36</v>
      </c>
      <c r="D101" s="38" t="s">
        <v>41</v>
      </c>
      <c r="E101" s="38" t="s">
        <v>241</v>
      </c>
      <c r="F101" s="38" t="s">
        <v>151</v>
      </c>
      <c r="G101" s="38"/>
      <c r="H101" s="64">
        <f>H102</f>
        <v>0</v>
      </c>
    </row>
    <row r="102" spans="1:8" ht="24">
      <c r="A102" s="37" t="s">
        <v>152</v>
      </c>
      <c r="B102" s="114">
        <v>759</v>
      </c>
      <c r="C102" s="38" t="s">
        <v>36</v>
      </c>
      <c r="D102" s="38" t="s">
        <v>41</v>
      </c>
      <c r="E102" s="38" t="s">
        <v>241</v>
      </c>
      <c r="F102" s="38" t="s">
        <v>153</v>
      </c>
      <c r="G102" s="38" t="s">
        <v>9</v>
      </c>
      <c r="H102" s="64">
        <f>H103</f>
        <v>0</v>
      </c>
    </row>
    <row r="103" spans="1:8" ht="12">
      <c r="A103" s="37" t="s">
        <v>205</v>
      </c>
      <c r="B103" s="114">
        <v>759</v>
      </c>
      <c r="C103" s="38" t="s">
        <v>36</v>
      </c>
      <c r="D103" s="38" t="s">
        <v>41</v>
      </c>
      <c r="E103" s="38" t="s">
        <v>241</v>
      </c>
      <c r="F103" s="38" t="s">
        <v>6</v>
      </c>
      <c r="G103" s="38" t="s">
        <v>9</v>
      </c>
      <c r="H103" s="64">
        <v>0</v>
      </c>
    </row>
    <row r="104" spans="1:8" ht="14.25">
      <c r="A104" s="98" t="s">
        <v>130</v>
      </c>
      <c r="B104" s="115">
        <v>759</v>
      </c>
      <c r="C104" s="100" t="s">
        <v>37</v>
      </c>
      <c r="D104" s="100" t="s">
        <v>64</v>
      </c>
      <c r="E104" s="100"/>
      <c r="F104" s="100"/>
      <c r="G104" s="100"/>
      <c r="H104" s="101">
        <f>H105</f>
        <v>296</v>
      </c>
    </row>
    <row r="105" spans="1:8" ht="12">
      <c r="A105" s="37" t="s">
        <v>131</v>
      </c>
      <c r="B105" s="114">
        <v>759</v>
      </c>
      <c r="C105" s="38" t="s">
        <v>37</v>
      </c>
      <c r="D105" s="38" t="s">
        <v>42</v>
      </c>
      <c r="E105" s="38"/>
      <c r="F105" s="38"/>
      <c r="G105" s="38"/>
      <c r="H105" s="64">
        <f>SUM(H106)</f>
        <v>296</v>
      </c>
    </row>
    <row r="106" spans="1:8" ht="24">
      <c r="A106" s="37" t="s">
        <v>165</v>
      </c>
      <c r="B106" s="114">
        <v>759</v>
      </c>
      <c r="C106" s="38" t="s">
        <v>37</v>
      </c>
      <c r="D106" s="38" t="s">
        <v>42</v>
      </c>
      <c r="E106" s="38" t="s">
        <v>19</v>
      </c>
      <c r="F106" s="38"/>
      <c r="G106" s="38"/>
      <c r="H106" s="64">
        <f>SUM(H107)</f>
        <v>296</v>
      </c>
    </row>
    <row r="107" spans="1:8" ht="36">
      <c r="A107" s="37" t="s">
        <v>143</v>
      </c>
      <c r="B107" s="114">
        <v>759</v>
      </c>
      <c r="C107" s="38" t="s">
        <v>37</v>
      </c>
      <c r="D107" s="38" t="s">
        <v>42</v>
      </c>
      <c r="E107" s="38" t="s">
        <v>19</v>
      </c>
      <c r="F107" s="38" t="s">
        <v>144</v>
      </c>
      <c r="G107" s="38"/>
      <c r="H107" s="64">
        <f>SUM(H108)</f>
        <v>296</v>
      </c>
    </row>
    <row r="108" spans="1:8" ht="12">
      <c r="A108" s="37" t="s">
        <v>145</v>
      </c>
      <c r="B108" s="114">
        <v>759</v>
      </c>
      <c r="C108" s="38" t="s">
        <v>37</v>
      </c>
      <c r="D108" s="38" t="s">
        <v>42</v>
      </c>
      <c r="E108" s="38" t="s">
        <v>19</v>
      </c>
      <c r="F108" s="38" t="s">
        <v>146</v>
      </c>
      <c r="G108" s="38"/>
      <c r="H108" s="64">
        <f>H109+H110</f>
        <v>296</v>
      </c>
    </row>
    <row r="109" spans="1:8" ht="12">
      <c r="A109" s="37" t="s">
        <v>201</v>
      </c>
      <c r="B109" s="114">
        <v>759</v>
      </c>
      <c r="C109" s="38" t="s">
        <v>37</v>
      </c>
      <c r="D109" s="38" t="s">
        <v>42</v>
      </c>
      <c r="E109" s="38" t="s">
        <v>19</v>
      </c>
      <c r="F109" s="38" t="s">
        <v>2</v>
      </c>
      <c r="G109" s="38" t="s">
        <v>3</v>
      </c>
      <c r="H109" s="64">
        <v>227.3</v>
      </c>
    </row>
    <row r="110" spans="1:8" ht="36">
      <c r="A110" s="37" t="s">
        <v>202</v>
      </c>
      <c r="B110" s="114">
        <v>759</v>
      </c>
      <c r="C110" s="38" t="s">
        <v>37</v>
      </c>
      <c r="D110" s="38" t="s">
        <v>42</v>
      </c>
      <c r="E110" s="38" t="s">
        <v>19</v>
      </c>
      <c r="F110" s="38" t="s">
        <v>4</v>
      </c>
      <c r="G110" s="38" t="s">
        <v>5</v>
      </c>
      <c r="H110" s="64">
        <v>68.7</v>
      </c>
    </row>
    <row r="111" spans="1:8" ht="25.5">
      <c r="A111" s="102" t="s">
        <v>212</v>
      </c>
      <c r="B111" s="116">
        <v>759</v>
      </c>
      <c r="C111" s="104" t="s">
        <v>42</v>
      </c>
      <c r="D111" s="104" t="s">
        <v>64</v>
      </c>
      <c r="E111" s="104"/>
      <c r="F111" s="104"/>
      <c r="G111" s="104"/>
      <c r="H111" s="105">
        <f>H112+H118</f>
        <v>10</v>
      </c>
    </row>
    <row r="112" spans="1:8" s="60" customFormat="1" ht="15">
      <c r="A112" s="37" t="s">
        <v>194</v>
      </c>
      <c r="B112" s="114">
        <v>759</v>
      </c>
      <c r="C112" s="38" t="s">
        <v>42</v>
      </c>
      <c r="D112" s="38" t="s">
        <v>43</v>
      </c>
      <c r="E112" s="38"/>
      <c r="F112" s="38"/>
      <c r="G112" s="38"/>
      <c r="H112" s="64">
        <f>H113</f>
        <v>5</v>
      </c>
    </row>
    <row r="113" spans="1:8" ht="24">
      <c r="A113" s="37" t="s">
        <v>213</v>
      </c>
      <c r="B113" s="114">
        <v>759</v>
      </c>
      <c r="C113" s="38" t="s">
        <v>42</v>
      </c>
      <c r="D113" s="38" t="s">
        <v>43</v>
      </c>
      <c r="E113" s="38" t="s">
        <v>166</v>
      </c>
      <c r="F113" s="38"/>
      <c r="G113" s="38"/>
      <c r="H113" s="64">
        <f>H114</f>
        <v>5</v>
      </c>
    </row>
    <row r="114" spans="1:8" ht="24">
      <c r="A114" s="37" t="s">
        <v>213</v>
      </c>
      <c r="B114" s="114">
        <v>759</v>
      </c>
      <c r="C114" s="38" t="s">
        <v>42</v>
      </c>
      <c r="D114" s="38" t="s">
        <v>43</v>
      </c>
      <c r="E114" s="38" t="s">
        <v>20</v>
      </c>
      <c r="F114" s="38"/>
      <c r="G114" s="38"/>
      <c r="H114" s="64">
        <f>SUM(H115)</f>
        <v>5</v>
      </c>
    </row>
    <row r="115" spans="1:8" ht="12">
      <c r="A115" s="37" t="s">
        <v>150</v>
      </c>
      <c r="B115" s="114">
        <v>759</v>
      </c>
      <c r="C115" s="38" t="s">
        <v>42</v>
      </c>
      <c r="D115" s="38" t="s">
        <v>43</v>
      </c>
      <c r="E115" s="38" t="s">
        <v>20</v>
      </c>
      <c r="F115" s="38" t="s">
        <v>151</v>
      </c>
      <c r="G115" s="38"/>
      <c r="H115" s="64">
        <f>SUM(H117)</f>
        <v>5</v>
      </c>
    </row>
    <row r="116" spans="1:8" ht="24">
      <c r="A116" s="37" t="s">
        <v>152</v>
      </c>
      <c r="B116" s="114">
        <v>759</v>
      </c>
      <c r="C116" s="38" t="s">
        <v>42</v>
      </c>
      <c r="D116" s="38" t="s">
        <v>43</v>
      </c>
      <c r="E116" s="38" t="s">
        <v>20</v>
      </c>
      <c r="F116" s="38" t="s">
        <v>153</v>
      </c>
      <c r="G116" s="38"/>
      <c r="H116" s="64">
        <f>SUM(H117)</f>
        <v>5</v>
      </c>
    </row>
    <row r="117" spans="1:8" ht="12">
      <c r="A117" s="37" t="s">
        <v>205</v>
      </c>
      <c r="B117" s="114">
        <v>759</v>
      </c>
      <c r="C117" s="38" t="s">
        <v>42</v>
      </c>
      <c r="D117" s="38" t="s">
        <v>43</v>
      </c>
      <c r="E117" s="38" t="s">
        <v>20</v>
      </c>
      <c r="F117" s="38" t="s">
        <v>6</v>
      </c>
      <c r="G117" s="38"/>
      <c r="H117" s="64">
        <v>5</v>
      </c>
    </row>
    <row r="118" spans="1:8" ht="24">
      <c r="A118" s="37" t="s">
        <v>195</v>
      </c>
      <c r="B118" s="114">
        <v>759</v>
      </c>
      <c r="C118" s="38" t="s">
        <v>42</v>
      </c>
      <c r="D118" s="38" t="s">
        <v>44</v>
      </c>
      <c r="E118" s="38"/>
      <c r="F118" s="38"/>
      <c r="G118" s="38"/>
      <c r="H118" s="64">
        <f>H119</f>
        <v>5</v>
      </c>
    </row>
    <row r="119" spans="1:8" ht="12">
      <c r="A119" s="37" t="s">
        <v>214</v>
      </c>
      <c r="B119" s="114">
        <v>759</v>
      </c>
      <c r="C119" s="38" t="s">
        <v>42</v>
      </c>
      <c r="D119" s="38" t="s">
        <v>44</v>
      </c>
      <c r="E119" s="38" t="s">
        <v>167</v>
      </c>
      <c r="F119" s="38"/>
      <c r="G119" s="38"/>
      <c r="H119" s="64">
        <f>H120</f>
        <v>5</v>
      </c>
    </row>
    <row r="120" spans="1:8" ht="12">
      <c r="A120" s="37" t="s">
        <v>214</v>
      </c>
      <c r="B120" s="114">
        <v>759</v>
      </c>
      <c r="C120" s="38" t="s">
        <v>42</v>
      </c>
      <c r="D120" s="38" t="s">
        <v>44</v>
      </c>
      <c r="E120" s="38" t="s">
        <v>21</v>
      </c>
      <c r="F120" s="38"/>
      <c r="G120" s="38"/>
      <c r="H120" s="64">
        <f>H121</f>
        <v>5</v>
      </c>
    </row>
    <row r="121" spans="1:8" ht="12">
      <c r="A121" s="37" t="s">
        <v>150</v>
      </c>
      <c r="B121" s="114">
        <v>759</v>
      </c>
      <c r="C121" s="38" t="s">
        <v>42</v>
      </c>
      <c r="D121" s="38" t="s">
        <v>44</v>
      </c>
      <c r="E121" s="38" t="s">
        <v>21</v>
      </c>
      <c r="F121" s="38" t="s">
        <v>151</v>
      </c>
      <c r="G121" s="38"/>
      <c r="H121" s="64">
        <f>H122</f>
        <v>5</v>
      </c>
    </row>
    <row r="122" spans="1:8" ht="24">
      <c r="A122" s="37" t="s">
        <v>152</v>
      </c>
      <c r="B122" s="114">
        <v>759</v>
      </c>
      <c r="C122" s="38" t="s">
        <v>42</v>
      </c>
      <c r="D122" s="38" t="s">
        <v>44</v>
      </c>
      <c r="E122" s="38" t="s">
        <v>21</v>
      </c>
      <c r="F122" s="38" t="s">
        <v>153</v>
      </c>
      <c r="G122" s="38"/>
      <c r="H122" s="64">
        <f>H123</f>
        <v>5</v>
      </c>
    </row>
    <row r="123" spans="1:8" ht="12">
      <c r="A123" s="37" t="s">
        <v>205</v>
      </c>
      <c r="B123" s="114">
        <v>759</v>
      </c>
      <c r="C123" s="38" t="s">
        <v>42</v>
      </c>
      <c r="D123" s="38" t="s">
        <v>44</v>
      </c>
      <c r="E123" s="38" t="s">
        <v>21</v>
      </c>
      <c r="F123" s="38" t="s">
        <v>6</v>
      </c>
      <c r="G123" s="38"/>
      <c r="H123" s="64">
        <v>5</v>
      </c>
    </row>
    <row r="124" spans="1:8" ht="12">
      <c r="A124" s="91" t="s">
        <v>215</v>
      </c>
      <c r="B124" s="117">
        <v>759</v>
      </c>
      <c r="C124" s="96" t="s">
        <v>38</v>
      </c>
      <c r="D124" s="96" t="s">
        <v>64</v>
      </c>
      <c r="E124" s="96"/>
      <c r="F124" s="96"/>
      <c r="G124" s="96"/>
      <c r="H124" s="97">
        <f>H125+H136</f>
        <v>3306.8999999999996</v>
      </c>
    </row>
    <row r="125" spans="1:8" ht="12">
      <c r="A125" s="37" t="s">
        <v>23</v>
      </c>
      <c r="B125" s="114">
        <v>759</v>
      </c>
      <c r="C125" s="38" t="s">
        <v>38</v>
      </c>
      <c r="D125" s="38" t="s">
        <v>43</v>
      </c>
      <c r="E125" s="38"/>
      <c r="F125" s="38"/>
      <c r="G125" s="38"/>
      <c r="H125" s="64">
        <f>SUM(H126)</f>
        <v>3275.8999999999996</v>
      </c>
    </row>
    <row r="126" spans="1:8" ht="12">
      <c r="A126" s="37" t="s">
        <v>135</v>
      </c>
      <c r="B126" s="118">
        <v>759</v>
      </c>
      <c r="C126" s="38" t="s">
        <v>38</v>
      </c>
      <c r="D126" s="38" t="s">
        <v>43</v>
      </c>
      <c r="E126" s="38" t="s">
        <v>164</v>
      </c>
      <c r="F126" s="38"/>
      <c r="G126" s="38"/>
      <c r="H126" s="64">
        <f>SUM(H127)</f>
        <v>3275.8999999999996</v>
      </c>
    </row>
    <row r="127" spans="1:8" ht="24">
      <c r="A127" s="37" t="s">
        <v>168</v>
      </c>
      <c r="B127" s="114">
        <v>759</v>
      </c>
      <c r="C127" s="38" t="s">
        <v>38</v>
      </c>
      <c r="D127" s="38" t="s">
        <v>43</v>
      </c>
      <c r="E127" s="38" t="s">
        <v>22</v>
      </c>
      <c r="F127" s="38"/>
      <c r="G127" s="38"/>
      <c r="H127" s="64">
        <f>H128+H132</f>
        <v>3275.8999999999996</v>
      </c>
    </row>
    <row r="128" spans="1:8" ht="12">
      <c r="A128" s="37" t="s">
        <v>150</v>
      </c>
      <c r="B128" s="114">
        <v>759</v>
      </c>
      <c r="C128" s="38" t="s">
        <v>38</v>
      </c>
      <c r="D128" s="38" t="s">
        <v>43</v>
      </c>
      <c r="E128" s="38" t="s">
        <v>22</v>
      </c>
      <c r="F128" s="38" t="s">
        <v>151</v>
      </c>
      <c r="G128" s="38"/>
      <c r="H128" s="64">
        <f>H129</f>
        <v>2591.1</v>
      </c>
    </row>
    <row r="129" spans="1:8" ht="24">
      <c r="A129" s="37" t="s">
        <v>152</v>
      </c>
      <c r="B129" s="114">
        <v>759</v>
      </c>
      <c r="C129" s="38" t="s">
        <v>38</v>
      </c>
      <c r="D129" s="38" t="s">
        <v>43</v>
      </c>
      <c r="E129" s="38" t="s">
        <v>22</v>
      </c>
      <c r="F129" s="38" t="s">
        <v>153</v>
      </c>
      <c r="G129" s="38"/>
      <c r="H129" s="64">
        <f>H130+H131</f>
        <v>2591.1</v>
      </c>
    </row>
    <row r="130" spans="1:8" ht="12">
      <c r="A130" s="37" t="s">
        <v>205</v>
      </c>
      <c r="B130" s="114">
        <v>759</v>
      </c>
      <c r="C130" s="38" t="s">
        <v>38</v>
      </c>
      <c r="D130" s="38" t="s">
        <v>43</v>
      </c>
      <c r="E130" s="38" t="s">
        <v>22</v>
      </c>
      <c r="F130" s="38" t="s">
        <v>6</v>
      </c>
      <c r="G130" s="38"/>
      <c r="H130" s="64">
        <v>2131.1</v>
      </c>
    </row>
    <row r="131" spans="1:8" ht="12">
      <c r="A131" s="37" t="s">
        <v>237</v>
      </c>
      <c r="B131" s="114">
        <v>759</v>
      </c>
      <c r="C131" s="38" t="s">
        <v>38</v>
      </c>
      <c r="D131" s="38" t="s">
        <v>43</v>
      </c>
      <c r="E131" s="38" t="s">
        <v>22</v>
      </c>
      <c r="F131" s="38" t="s">
        <v>238</v>
      </c>
      <c r="G131" s="38"/>
      <c r="H131" s="64">
        <v>460</v>
      </c>
    </row>
    <row r="132" spans="1:8" ht="24">
      <c r="A132" s="37" t="s">
        <v>169</v>
      </c>
      <c r="B132" s="114">
        <v>759</v>
      </c>
      <c r="C132" s="38" t="s">
        <v>38</v>
      </c>
      <c r="D132" s="38" t="s">
        <v>43</v>
      </c>
      <c r="E132" s="38" t="s">
        <v>24</v>
      </c>
      <c r="F132" s="38"/>
      <c r="G132" s="38"/>
      <c r="H132" s="64">
        <f>H133</f>
        <v>684.8</v>
      </c>
    </row>
    <row r="133" spans="1:8" ht="12">
      <c r="A133" s="37" t="s">
        <v>150</v>
      </c>
      <c r="B133" s="114">
        <v>759</v>
      </c>
      <c r="C133" s="38" t="s">
        <v>38</v>
      </c>
      <c r="D133" s="38" t="s">
        <v>43</v>
      </c>
      <c r="E133" s="38" t="s">
        <v>24</v>
      </c>
      <c r="F133" s="38" t="s">
        <v>151</v>
      </c>
      <c r="G133" s="38"/>
      <c r="H133" s="64">
        <f>H134</f>
        <v>684.8</v>
      </c>
    </row>
    <row r="134" spans="1:8" ht="24">
      <c r="A134" s="37" t="s">
        <v>152</v>
      </c>
      <c r="B134" s="114">
        <v>759</v>
      </c>
      <c r="C134" s="38" t="s">
        <v>38</v>
      </c>
      <c r="D134" s="38" t="s">
        <v>43</v>
      </c>
      <c r="E134" s="38" t="s">
        <v>24</v>
      </c>
      <c r="F134" s="38" t="s">
        <v>153</v>
      </c>
      <c r="G134" s="38"/>
      <c r="H134" s="64">
        <f>H135</f>
        <v>684.8</v>
      </c>
    </row>
    <row r="135" spans="1:8" ht="12">
      <c r="A135" s="37" t="s">
        <v>205</v>
      </c>
      <c r="B135" s="114">
        <v>759</v>
      </c>
      <c r="C135" s="38" t="s">
        <v>38</v>
      </c>
      <c r="D135" s="38" t="s">
        <v>43</v>
      </c>
      <c r="E135" s="38" t="s">
        <v>24</v>
      </c>
      <c r="F135" s="38" t="s">
        <v>6</v>
      </c>
      <c r="G135" s="38"/>
      <c r="H135" s="64">
        <v>684.8</v>
      </c>
    </row>
    <row r="136" spans="1:8" ht="12">
      <c r="A136" s="37" t="s">
        <v>133</v>
      </c>
      <c r="B136" s="70">
        <v>759</v>
      </c>
      <c r="C136" s="38" t="s">
        <v>38</v>
      </c>
      <c r="D136" s="38" t="s">
        <v>45</v>
      </c>
      <c r="E136" s="38"/>
      <c r="F136" s="38"/>
      <c r="G136" s="38"/>
      <c r="H136" s="64">
        <f>SUM(H137)</f>
        <v>31</v>
      </c>
    </row>
    <row r="137" spans="1:8" ht="24">
      <c r="A137" s="37" t="s">
        <v>216</v>
      </c>
      <c r="B137" s="70">
        <v>759</v>
      </c>
      <c r="C137" s="38" t="s">
        <v>38</v>
      </c>
      <c r="D137" s="38" t="s">
        <v>45</v>
      </c>
      <c r="E137" s="38" t="s">
        <v>170</v>
      </c>
      <c r="F137" s="38"/>
      <c r="G137" s="38"/>
      <c r="H137" s="64">
        <f>H138+H142</f>
        <v>31</v>
      </c>
    </row>
    <row r="138" spans="1:8" ht="24">
      <c r="A138" s="37" t="s">
        <v>217</v>
      </c>
      <c r="B138" s="70">
        <v>759</v>
      </c>
      <c r="C138" s="38" t="s">
        <v>38</v>
      </c>
      <c r="D138" s="38" t="s">
        <v>45</v>
      </c>
      <c r="E138" s="38" t="s">
        <v>25</v>
      </c>
      <c r="F138" s="38"/>
      <c r="G138" s="38"/>
      <c r="H138" s="64">
        <f>H139</f>
        <v>30</v>
      </c>
    </row>
    <row r="139" spans="1:8" ht="12">
      <c r="A139" s="37" t="s">
        <v>150</v>
      </c>
      <c r="B139" s="114">
        <v>759</v>
      </c>
      <c r="C139" s="38" t="s">
        <v>38</v>
      </c>
      <c r="D139" s="38" t="s">
        <v>45</v>
      </c>
      <c r="E139" s="38" t="s">
        <v>25</v>
      </c>
      <c r="F139" s="38" t="s">
        <v>151</v>
      </c>
      <c r="G139" s="38"/>
      <c r="H139" s="64">
        <f>H140</f>
        <v>30</v>
      </c>
    </row>
    <row r="140" spans="1:8" ht="24">
      <c r="A140" s="37" t="s">
        <v>152</v>
      </c>
      <c r="B140" s="114">
        <v>759</v>
      </c>
      <c r="C140" s="38" t="s">
        <v>38</v>
      </c>
      <c r="D140" s="38" t="s">
        <v>45</v>
      </c>
      <c r="E140" s="38" t="s">
        <v>25</v>
      </c>
      <c r="F140" s="38" t="s">
        <v>153</v>
      </c>
      <c r="G140" s="38"/>
      <c r="H140" s="64">
        <f>H141</f>
        <v>30</v>
      </c>
    </row>
    <row r="141" spans="1:8" ht="12">
      <c r="A141" s="37" t="s">
        <v>205</v>
      </c>
      <c r="B141" s="114">
        <v>759</v>
      </c>
      <c r="C141" s="38" t="s">
        <v>38</v>
      </c>
      <c r="D141" s="38" t="s">
        <v>45</v>
      </c>
      <c r="E141" s="38" t="s">
        <v>25</v>
      </c>
      <c r="F141" s="38" t="s">
        <v>6</v>
      </c>
      <c r="G141" s="38"/>
      <c r="H141" s="64">
        <v>30</v>
      </c>
    </row>
    <row r="142" spans="1:8" ht="36">
      <c r="A142" s="58" t="s">
        <v>236</v>
      </c>
      <c r="B142" s="114">
        <v>759</v>
      </c>
      <c r="C142" s="38" t="s">
        <v>38</v>
      </c>
      <c r="D142" s="38" t="s">
        <v>45</v>
      </c>
      <c r="E142" s="38" t="s">
        <v>242</v>
      </c>
      <c r="F142" s="38"/>
      <c r="G142" s="38"/>
      <c r="H142" s="64">
        <f>H143</f>
        <v>1</v>
      </c>
    </row>
    <row r="143" spans="1:8" ht="12">
      <c r="A143" s="37" t="s">
        <v>150</v>
      </c>
      <c r="B143" s="114">
        <v>759</v>
      </c>
      <c r="C143" s="38" t="s">
        <v>38</v>
      </c>
      <c r="D143" s="38" t="s">
        <v>45</v>
      </c>
      <c r="E143" s="38" t="s">
        <v>242</v>
      </c>
      <c r="F143" s="38" t="s">
        <v>151</v>
      </c>
      <c r="G143" s="38"/>
      <c r="H143" s="64">
        <f>H144</f>
        <v>1</v>
      </c>
    </row>
    <row r="144" spans="1:8" ht="24">
      <c r="A144" s="37" t="s">
        <v>152</v>
      </c>
      <c r="B144" s="114">
        <v>759</v>
      </c>
      <c r="C144" s="38" t="s">
        <v>38</v>
      </c>
      <c r="D144" s="38" t="s">
        <v>45</v>
      </c>
      <c r="E144" s="38" t="s">
        <v>242</v>
      </c>
      <c r="F144" s="38" t="s">
        <v>153</v>
      </c>
      <c r="G144" s="38" t="s">
        <v>9</v>
      </c>
      <c r="H144" s="64">
        <f>H145</f>
        <v>1</v>
      </c>
    </row>
    <row r="145" spans="1:8" ht="12">
      <c r="A145" s="37" t="s">
        <v>205</v>
      </c>
      <c r="B145" s="114">
        <v>759</v>
      </c>
      <c r="C145" s="38" t="s">
        <v>38</v>
      </c>
      <c r="D145" s="38" t="s">
        <v>45</v>
      </c>
      <c r="E145" s="38" t="s">
        <v>242</v>
      </c>
      <c r="F145" s="38" t="s">
        <v>6</v>
      </c>
      <c r="G145" s="38" t="s">
        <v>9</v>
      </c>
      <c r="H145" s="64">
        <v>1</v>
      </c>
    </row>
    <row r="146" spans="1:8" ht="12">
      <c r="A146" s="91" t="s">
        <v>126</v>
      </c>
      <c r="B146" s="117">
        <v>759</v>
      </c>
      <c r="C146" s="96" t="s">
        <v>46</v>
      </c>
      <c r="D146" s="96" t="s">
        <v>64</v>
      </c>
      <c r="E146" s="96"/>
      <c r="F146" s="96"/>
      <c r="G146" s="96"/>
      <c r="H146" s="97">
        <f>H147+H157</f>
        <v>1937.1999999999998</v>
      </c>
    </row>
    <row r="147" spans="1:8" ht="12">
      <c r="A147" s="37" t="s">
        <v>128</v>
      </c>
      <c r="B147" s="114">
        <v>759</v>
      </c>
      <c r="C147" s="38" t="s">
        <v>46</v>
      </c>
      <c r="D147" s="38" t="s">
        <v>37</v>
      </c>
      <c r="E147" s="38"/>
      <c r="F147" s="38"/>
      <c r="G147" s="38"/>
      <c r="H147" s="64">
        <f>H148+H154</f>
        <v>442.4</v>
      </c>
    </row>
    <row r="148" spans="1:8" ht="24">
      <c r="A148" s="37" t="s">
        <v>218</v>
      </c>
      <c r="B148" s="119">
        <v>759</v>
      </c>
      <c r="C148" s="38" t="s">
        <v>46</v>
      </c>
      <c r="D148" s="38" t="s">
        <v>37</v>
      </c>
      <c r="E148" s="44">
        <v>6840000000</v>
      </c>
      <c r="F148" s="38"/>
      <c r="G148" s="38"/>
      <c r="H148" s="64">
        <f>H149</f>
        <v>431.9</v>
      </c>
    </row>
    <row r="149" spans="1:8" ht="12">
      <c r="A149" s="43" t="s">
        <v>219</v>
      </c>
      <c r="B149" s="35">
        <v>759</v>
      </c>
      <c r="C149" s="108" t="s">
        <v>46</v>
      </c>
      <c r="D149" s="108" t="s">
        <v>37</v>
      </c>
      <c r="E149" s="38" t="s">
        <v>26</v>
      </c>
      <c r="F149" s="108"/>
      <c r="G149" s="108"/>
      <c r="H149" s="65">
        <f>H150</f>
        <v>431.9</v>
      </c>
    </row>
    <row r="150" spans="1:8" ht="12">
      <c r="A150" s="37" t="s">
        <v>150</v>
      </c>
      <c r="B150" s="114">
        <v>759</v>
      </c>
      <c r="C150" s="38" t="s">
        <v>46</v>
      </c>
      <c r="D150" s="38" t="s">
        <v>37</v>
      </c>
      <c r="E150" s="38" t="s">
        <v>26</v>
      </c>
      <c r="F150" s="38" t="s">
        <v>151</v>
      </c>
      <c r="G150" s="38"/>
      <c r="H150" s="64">
        <f>SUM(H151)</f>
        <v>431.9</v>
      </c>
    </row>
    <row r="151" spans="1:8" ht="24">
      <c r="A151" s="37" t="s">
        <v>152</v>
      </c>
      <c r="B151" s="114">
        <v>759</v>
      </c>
      <c r="C151" s="38" t="s">
        <v>46</v>
      </c>
      <c r="D151" s="38" t="s">
        <v>37</v>
      </c>
      <c r="E151" s="38" t="s">
        <v>26</v>
      </c>
      <c r="F151" s="38" t="s">
        <v>153</v>
      </c>
      <c r="G151" s="38"/>
      <c r="H151" s="64">
        <f>H152+H153</f>
        <v>431.9</v>
      </c>
    </row>
    <row r="152" spans="1:8" ht="12">
      <c r="A152" s="37" t="s">
        <v>205</v>
      </c>
      <c r="B152" s="114">
        <v>759</v>
      </c>
      <c r="C152" s="38" t="s">
        <v>46</v>
      </c>
      <c r="D152" s="38" t="s">
        <v>37</v>
      </c>
      <c r="E152" s="38" t="s">
        <v>26</v>
      </c>
      <c r="F152" s="38" t="s">
        <v>6</v>
      </c>
      <c r="G152" s="38" t="s">
        <v>7</v>
      </c>
      <c r="H152" s="64">
        <v>141.5</v>
      </c>
    </row>
    <row r="153" spans="1:8" ht="12">
      <c r="A153" s="37" t="s">
        <v>237</v>
      </c>
      <c r="B153" s="114">
        <v>759</v>
      </c>
      <c r="C153" s="38" t="s">
        <v>46</v>
      </c>
      <c r="D153" s="38" t="s">
        <v>37</v>
      </c>
      <c r="E153" s="38" t="s">
        <v>26</v>
      </c>
      <c r="F153" s="38" t="s">
        <v>238</v>
      </c>
      <c r="G153" s="38"/>
      <c r="H153" s="64">
        <v>290.4</v>
      </c>
    </row>
    <row r="154" spans="1:8" ht="12">
      <c r="A154" s="37" t="s">
        <v>150</v>
      </c>
      <c r="B154" s="114">
        <v>759</v>
      </c>
      <c r="C154" s="38" t="s">
        <v>46</v>
      </c>
      <c r="D154" s="38" t="s">
        <v>37</v>
      </c>
      <c r="E154" s="38" t="s">
        <v>27</v>
      </c>
      <c r="F154" s="38" t="s">
        <v>151</v>
      </c>
      <c r="G154" s="38" t="s">
        <v>9</v>
      </c>
      <c r="H154" s="64">
        <f>H155</f>
        <v>10.5</v>
      </c>
    </row>
    <row r="155" spans="1:8" ht="24">
      <c r="A155" s="37" t="s">
        <v>152</v>
      </c>
      <c r="B155" s="114">
        <v>759</v>
      </c>
      <c r="C155" s="38" t="s">
        <v>46</v>
      </c>
      <c r="D155" s="38" t="s">
        <v>37</v>
      </c>
      <c r="E155" s="38" t="s">
        <v>27</v>
      </c>
      <c r="F155" s="38" t="s">
        <v>153</v>
      </c>
      <c r="G155" s="38"/>
      <c r="H155" s="64">
        <f>H156</f>
        <v>10.5</v>
      </c>
    </row>
    <row r="156" spans="1:8" ht="12">
      <c r="A156" s="37" t="s">
        <v>205</v>
      </c>
      <c r="B156" s="114">
        <v>759</v>
      </c>
      <c r="C156" s="38" t="s">
        <v>46</v>
      </c>
      <c r="D156" s="38" t="s">
        <v>37</v>
      </c>
      <c r="E156" s="38" t="s">
        <v>27</v>
      </c>
      <c r="F156" s="38" t="s">
        <v>6</v>
      </c>
      <c r="G156" s="38" t="s">
        <v>8</v>
      </c>
      <c r="H156" s="64">
        <v>10.5</v>
      </c>
    </row>
    <row r="157" spans="1:8" ht="12">
      <c r="A157" s="57" t="s">
        <v>134</v>
      </c>
      <c r="B157" s="114">
        <v>759</v>
      </c>
      <c r="C157" s="38" t="s">
        <v>46</v>
      </c>
      <c r="D157" s="38" t="s">
        <v>42</v>
      </c>
      <c r="E157" s="38"/>
      <c r="F157" s="38"/>
      <c r="G157" s="38"/>
      <c r="H157" s="64">
        <f>H158</f>
        <v>1494.8</v>
      </c>
    </row>
    <row r="158" spans="1:8" ht="24">
      <c r="A158" s="37" t="s">
        <v>221</v>
      </c>
      <c r="B158" s="114">
        <v>759</v>
      </c>
      <c r="C158" s="38" t="s">
        <v>46</v>
      </c>
      <c r="D158" s="38" t="s">
        <v>42</v>
      </c>
      <c r="E158" s="38" t="s">
        <v>220</v>
      </c>
      <c r="F158" s="38"/>
      <c r="G158" s="38"/>
      <c r="H158" s="64">
        <f>H159+H164</f>
        <v>1494.8</v>
      </c>
    </row>
    <row r="159" spans="1:8" ht="12">
      <c r="A159" s="37" t="s">
        <v>222</v>
      </c>
      <c r="B159" s="114">
        <v>759</v>
      </c>
      <c r="C159" s="38" t="s">
        <v>46</v>
      </c>
      <c r="D159" s="38" t="s">
        <v>42</v>
      </c>
      <c r="E159" s="38" t="s">
        <v>28</v>
      </c>
      <c r="F159" s="38"/>
      <c r="G159" s="38"/>
      <c r="H159" s="64">
        <f>SUM(H160)</f>
        <v>1394.8</v>
      </c>
    </row>
    <row r="160" spans="1:8" ht="12">
      <c r="A160" s="37" t="s">
        <v>150</v>
      </c>
      <c r="B160" s="114">
        <v>759</v>
      </c>
      <c r="C160" s="38" t="s">
        <v>46</v>
      </c>
      <c r="D160" s="38" t="s">
        <v>42</v>
      </c>
      <c r="E160" s="38" t="s">
        <v>28</v>
      </c>
      <c r="F160" s="38" t="s">
        <v>151</v>
      </c>
      <c r="G160" s="38"/>
      <c r="H160" s="64">
        <f>SUM(H161)</f>
        <v>1394.8</v>
      </c>
    </row>
    <row r="161" spans="1:8" ht="24">
      <c r="A161" s="37" t="s">
        <v>152</v>
      </c>
      <c r="B161" s="114">
        <v>759</v>
      </c>
      <c r="C161" s="38" t="s">
        <v>46</v>
      </c>
      <c r="D161" s="38" t="s">
        <v>42</v>
      </c>
      <c r="E161" s="38" t="s">
        <v>28</v>
      </c>
      <c r="F161" s="38" t="s">
        <v>153</v>
      </c>
      <c r="G161" s="38"/>
      <c r="H161" s="64">
        <f>H162</f>
        <v>1394.8</v>
      </c>
    </row>
    <row r="162" spans="1:8" ht="12">
      <c r="A162" s="37" t="s">
        <v>205</v>
      </c>
      <c r="B162" s="114">
        <v>759</v>
      </c>
      <c r="C162" s="38" t="s">
        <v>46</v>
      </c>
      <c r="D162" s="38" t="s">
        <v>42</v>
      </c>
      <c r="E162" s="38" t="s">
        <v>28</v>
      </c>
      <c r="F162" s="38" t="s">
        <v>6</v>
      </c>
      <c r="G162" s="38"/>
      <c r="H162" s="64">
        <v>1394.8</v>
      </c>
    </row>
    <row r="163" spans="1:8" ht="24">
      <c r="A163" s="58" t="s">
        <v>232</v>
      </c>
      <c r="B163" s="114">
        <v>759</v>
      </c>
      <c r="C163" s="38" t="s">
        <v>46</v>
      </c>
      <c r="D163" s="38" t="s">
        <v>42</v>
      </c>
      <c r="E163" s="38" t="s">
        <v>186</v>
      </c>
      <c r="F163" s="38"/>
      <c r="G163" s="38"/>
      <c r="H163" s="64">
        <f>H164</f>
        <v>100</v>
      </c>
    </row>
    <row r="164" spans="1:8" ht="12">
      <c r="A164" s="37" t="s">
        <v>150</v>
      </c>
      <c r="B164" s="114">
        <v>759</v>
      </c>
      <c r="C164" s="38" t="s">
        <v>46</v>
      </c>
      <c r="D164" s="38" t="s">
        <v>42</v>
      </c>
      <c r="E164" s="38" t="s">
        <v>186</v>
      </c>
      <c r="F164" s="38" t="s">
        <v>151</v>
      </c>
      <c r="G164" s="38"/>
      <c r="H164" s="64">
        <f>H165</f>
        <v>100</v>
      </c>
    </row>
    <row r="165" spans="1:8" ht="24">
      <c r="A165" s="37" t="s">
        <v>152</v>
      </c>
      <c r="B165" s="114">
        <v>759</v>
      </c>
      <c r="C165" s="38" t="s">
        <v>46</v>
      </c>
      <c r="D165" s="38" t="s">
        <v>42</v>
      </c>
      <c r="E165" s="38" t="s">
        <v>186</v>
      </c>
      <c r="F165" s="38" t="s">
        <v>153</v>
      </c>
      <c r="G165" s="38" t="s">
        <v>9</v>
      </c>
      <c r="H165" s="64">
        <f>H166</f>
        <v>100</v>
      </c>
    </row>
    <row r="166" spans="1:8" ht="12">
      <c r="A166" s="37" t="s">
        <v>205</v>
      </c>
      <c r="B166" s="114">
        <v>759</v>
      </c>
      <c r="C166" s="38" t="s">
        <v>46</v>
      </c>
      <c r="D166" s="38" t="s">
        <v>42</v>
      </c>
      <c r="E166" s="38" t="s">
        <v>186</v>
      </c>
      <c r="F166" s="38" t="s">
        <v>6</v>
      </c>
      <c r="G166" s="38" t="s">
        <v>9</v>
      </c>
      <c r="H166" s="64">
        <v>100</v>
      </c>
    </row>
    <row r="167" spans="1:8" ht="12">
      <c r="A167" s="91" t="s">
        <v>171</v>
      </c>
      <c r="B167" s="120">
        <v>759</v>
      </c>
      <c r="C167" s="96" t="s">
        <v>47</v>
      </c>
      <c r="D167" s="96" t="s">
        <v>64</v>
      </c>
      <c r="E167" s="96"/>
      <c r="F167" s="96"/>
      <c r="G167" s="96"/>
      <c r="H167" s="97">
        <f>H169</f>
        <v>100</v>
      </c>
    </row>
    <row r="168" spans="1:8" ht="12">
      <c r="A168" s="37" t="s">
        <v>172</v>
      </c>
      <c r="B168" s="44">
        <v>759</v>
      </c>
      <c r="C168" s="38" t="s">
        <v>47</v>
      </c>
      <c r="D168" s="38" t="s">
        <v>36</v>
      </c>
      <c r="E168" s="38"/>
      <c r="F168" s="38"/>
      <c r="G168" s="38"/>
      <c r="H168" s="64">
        <f>H169</f>
        <v>100</v>
      </c>
    </row>
    <row r="169" spans="1:8" ht="24">
      <c r="A169" s="37" t="s">
        <v>223</v>
      </c>
      <c r="B169" s="44">
        <v>759</v>
      </c>
      <c r="C169" s="38" t="s">
        <v>47</v>
      </c>
      <c r="D169" s="38" t="s">
        <v>36</v>
      </c>
      <c r="E169" s="38" t="s">
        <v>173</v>
      </c>
      <c r="F169" s="38"/>
      <c r="G169" s="38"/>
      <c r="H169" s="64">
        <f>H170</f>
        <v>100</v>
      </c>
    </row>
    <row r="170" spans="1:8" ht="12">
      <c r="A170" s="37" t="s">
        <v>150</v>
      </c>
      <c r="B170" s="114">
        <v>759</v>
      </c>
      <c r="C170" s="38" t="s">
        <v>47</v>
      </c>
      <c r="D170" s="38" t="s">
        <v>36</v>
      </c>
      <c r="E170" s="38" t="s">
        <v>29</v>
      </c>
      <c r="F170" s="38" t="s">
        <v>151</v>
      </c>
      <c r="G170" s="38"/>
      <c r="H170" s="64">
        <f>H172</f>
        <v>100</v>
      </c>
    </row>
    <row r="171" spans="1:8" ht="24">
      <c r="A171" s="37" t="s">
        <v>152</v>
      </c>
      <c r="B171" s="114">
        <v>759</v>
      </c>
      <c r="C171" s="38" t="s">
        <v>47</v>
      </c>
      <c r="D171" s="38" t="s">
        <v>36</v>
      </c>
      <c r="E171" s="38" t="s">
        <v>29</v>
      </c>
      <c r="F171" s="38" t="s">
        <v>153</v>
      </c>
      <c r="G171" s="38"/>
      <c r="H171" s="64">
        <f>H172</f>
        <v>100</v>
      </c>
    </row>
    <row r="172" spans="1:8" ht="12">
      <c r="A172" s="37" t="s">
        <v>205</v>
      </c>
      <c r="B172" s="114">
        <v>759</v>
      </c>
      <c r="C172" s="38" t="s">
        <v>47</v>
      </c>
      <c r="D172" s="38" t="s">
        <v>36</v>
      </c>
      <c r="E172" s="38" t="s">
        <v>29</v>
      </c>
      <c r="F172" s="38" t="s">
        <v>6</v>
      </c>
      <c r="G172" s="38"/>
      <c r="H172" s="64">
        <v>100</v>
      </c>
    </row>
    <row r="173" spans="1:8" ht="12">
      <c r="A173" s="91" t="s">
        <v>127</v>
      </c>
      <c r="B173" s="117">
        <v>759</v>
      </c>
      <c r="C173" s="96" t="s">
        <v>44</v>
      </c>
      <c r="D173" s="96" t="s">
        <v>64</v>
      </c>
      <c r="E173" s="96"/>
      <c r="F173" s="96"/>
      <c r="G173" s="96"/>
      <c r="H173" s="97">
        <f>H174</f>
        <v>455.2</v>
      </c>
    </row>
    <row r="174" spans="1:8" ht="12">
      <c r="A174" s="37" t="s">
        <v>30</v>
      </c>
      <c r="B174" s="114">
        <v>759</v>
      </c>
      <c r="C174" s="38" t="s">
        <v>44</v>
      </c>
      <c r="D174" s="38" t="s">
        <v>36</v>
      </c>
      <c r="E174" s="38"/>
      <c r="F174" s="38"/>
      <c r="G174" s="38"/>
      <c r="H174" s="64">
        <f>H175</f>
        <v>455.2</v>
      </c>
    </row>
    <row r="175" spans="1:8" ht="12">
      <c r="A175" s="37" t="s">
        <v>224</v>
      </c>
      <c r="B175" s="114">
        <v>759</v>
      </c>
      <c r="C175" s="38" t="s">
        <v>44</v>
      </c>
      <c r="D175" s="38" t="s">
        <v>36</v>
      </c>
      <c r="E175" s="38" t="s">
        <v>174</v>
      </c>
      <c r="F175" s="38"/>
      <c r="G175" s="38"/>
      <c r="H175" s="64">
        <f>H176</f>
        <v>455.2</v>
      </c>
    </row>
    <row r="176" spans="1:8" ht="24">
      <c r="A176" s="37" t="s">
        <v>175</v>
      </c>
      <c r="B176" s="114">
        <v>759</v>
      </c>
      <c r="C176" s="38" t="s">
        <v>44</v>
      </c>
      <c r="D176" s="38" t="s">
        <v>36</v>
      </c>
      <c r="E176" s="38" t="s">
        <v>31</v>
      </c>
      <c r="F176" s="38"/>
      <c r="G176" s="38"/>
      <c r="H176" s="64">
        <f>H177</f>
        <v>455.2</v>
      </c>
    </row>
    <row r="177" spans="1:8" ht="12">
      <c r="A177" s="37" t="s">
        <v>177</v>
      </c>
      <c r="B177" s="114">
        <v>759</v>
      </c>
      <c r="C177" s="38" t="s">
        <v>44</v>
      </c>
      <c r="D177" s="38" t="s">
        <v>36</v>
      </c>
      <c r="E177" s="38" t="s">
        <v>31</v>
      </c>
      <c r="F177" s="38" t="s">
        <v>176</v>
      </c>
      <c r="G177" s="38"/>
      <c r="H177" s="64">
        <f>H178</f>
        <v>455.2</v>
      </c>
    </row>
    <row r="178" spans="1:8" ht="12">
      <c r="A178" s="42" t="s">
        <v>226</v>
      </c>
      <c r="B178" s="114">
        <v>759</v>
      </c>
      <c r="C178" s="38" t="s">
        <v>44</v>
      </c>
      <c r="D178" s="38" t="s">
        <v>36</v>
      </c>
      <c r="E178" s="38" t="s">
        <v>31</v>
      </c>
      <c r="F178" s="38" t="s">
        <v>225</v>
      </c>
      <c r="G178" s="38"/>
      <c r="H178" s="64">
        <v>455.2</v>
      </c>
    </row>
    <row r="179" spans="1:8" ht="12">
      <c r="A179" s="91" t="s">
        <v>178</v>
      </c>
      <c r="B179" s="117">
        <v>759</v>
      </c>
      <c r="C179" s="96" t="s">
        <v>40</v>
      </c>
      <c r="D179" s="96" t="s">
        <v>64</v>
      </c>
      <c r="E179" s="96"/>
      <c r="F179" s="96"/>
      <c r="G179" s="96"/>
      <c r="H179" s="97">
        <f>SUM(H180)</f>
        <v>117.2</v>
      </c>
    </row>
    <row r="180" spans="1:8" ht="12">
      <c r="A180" s="37" t="s">
        <v>32</v>
      </c>
      <c r="B180" s="114">
        <v>759</v>
      </c>
      <c r="C180" s="38" t="s">
        <v>40</v>
      </c>
      <c r="D180" s="38" t="s">
        <v>37</v>
      </c>
      <c r="E180" s="38"/>
      <c r="F180" s="38"/>
      <c r="G180" s="38"/>
      <c r="H180" s="64">
        <f>SUM(H181)</f>
        <v>117.2</v>
      </c>
    </row>
    <row r="181" spans="1:8" ht="12">
      <c r="A181" s="37" t="s">
        <v>227</v>
      </c>
      <c r="B181" s="114">
        <v>759</v>
      </c>
      <c r="C181" s="38" t="s">
        <v>40</v>
      </c>
      <c r="D181" s="38" t="s">
        <v>37</v>
      </c>
      <c r="E181" s="38" t="s">
        <v>179</v>
      </c>
      <c r="F181" s="38"/>
      <c r="G181" s="38"/>
      <c r="H181" s="64">
        <f>SUM(H182)</f>
        <v>117.2</v>
      </c>
    </row>
    <row r="182" spans="1:8" ht="12">
      <c r="A182" s="37" t="s">
        <v>228</v>
      </c>
      <c r="B182" s="114">
        <v>759</v>
      </c>
      <c r="C182" s="38" t="s">
        <v>40</v>
      </c>
      <c r="D182" s="38" t="s">
        <v>37</v>
      </c>
      <c r="E182" s="38" t="s">
        <v>33</v>
      </c>
      <c r="F182" s="38"/>
      <c r="G182" s="38"/>
      <c r="H182" s="64">
        <f>SUM(H183)</f>
        <v>117.2</v>
      </c>
    </row>
    <row r="183" spans="1:8" ht="12">
      <c r="A183" s="37" t="s">
        <v>150</v>
      </c>
      <c r="B183" s="114">
        <v>759</v>
      </c>
      <c r="C183" s="38" t="s">
        <v>40</v>
      </c>
      <c r="D183" s="38" t="s">
        <v>37</v>
      </c>
      <c r="E183" s="38" t="s">
        <v>33</v>
      </c>
      <c r="F183" s="38" t="s">
        <v>151</v>
      </c>
      <c r="G183" s="38"/>
      <c r="H183" s="64">
        <f>SUM(H184)</f>
        <v>117.2</v>
      </c>
    </row>
    <row r="184" spans="1:8" ht="24">
      <c r="A184" s="37" t="s">
        <v>152</v>
      </c>
      <c r="B184" s="114">
        <v>759</v>
      </c>
      <c r="C184" s="38" t="s">
        <v>40</v>
      </c>
      <c r="D184" s="38" t="s">
        <v>37</v>
      </c>
      <c r="E184" s="38" t="s">
        <v>33</v>
      </c>
      <c r="F184" s="38" t="s">
        <v>153</v>
      </c>
      <c r="G184" s="38"/>
      <c r="H184" s="64">
        <f>H185</f>
        <v>117.2</v>
      </c>
    </row>
    <row r="185" spans="1:8" ht="12">
      <c r="A185" s="37" t="s">
        <v>205</v>
      </c>
      <c r="B185" s="121">
        <v>759</v>
      </c>
      <c r="C185" s="38" t="s">
        <v>40</v>
      </c>
      <c r="D185" s="38" t="s">
        <v>37</v>
      </c>
      <c r="E185" s="38" t="s">
        <v>33</v>
      </c>
      <c r="F185" s="38" t="s">
        <v>6</v>
      </c>
      <c r="G185" s="38" t="s">
        <v>9</v>
      </c>
      <c r="H185" s="64">
        <v>117.2</v>
      </c>
    </row>
    <row r="186" spans="1:8" ht="24">
      <c r="A186" s="91" t="s">
        <v>229</v>
      </c>
      <c r="B186" s="117">
        <v>759</v>
      </c>
      <c r="C186" s="96" t="s">
        <v>41</v>
      </c>
      <c r="D186" s="96" t="s">
        <v>64</v>
      </c>
      <c r="E186" s="96"/>
      <c r="F186" s="96"/>
      <c r="G186" s="96"/>
      <c r="H186" s="97">
        <f>H187</f>
        <v>0</v>
      </c>
    </row>
    <row r="187" spans="1:8" ht="12">
      <c r="A187" s="37" t="s">
        <v>35</v>
      </c>
      <c r="B187" s="114">
        <v>759</v>
      </c>
      <c r="C187" s="38" t="s">
        <v>41</v>
      </c>
      <c r="D187" s="38" t="s">
        <v>36</v>
      </c>
      <c r="E187" s="44">
        <v>7100000000</v>
      </c>
      <c r="F187" s="38"/>
      <c r="G187" s="38"/>
      <c r="H187" s="64">
        <f>H188</f>
        <v>0</v>
      </c>
    </row>
    <row r="188" spans="1:8" ht="12">
      <c r="A188" s="37" t="s">
        <v>230</v>
      </c>
      <c r="B188" s="114">
        <v>759</v>
      </c>
      <c r="C188" s="38" t="s">
        <v>41</v>
      </c>
      <c r="D188" s="38" t="s">
        <v>36</v>
      </c>
      <c r="E188" s="44">
        <v>7110020010</v>
      </c>
      <c r="F188" s="38"/>
      <c r="G188" s="38"/>
      <c r="H188" s="64">
        <f>H189</f>
        <v>0</v>
      </c>
    </row>
    <row r="189" spans="1:10" ht="12">
      <c r="A189" s="37" t="s">
        <v>180</v>
      </c>
      <c r="B189" s="114">
        <v>759</v>
      </c>
      <c r="C189" s="38" t="s">
        <v>41</v>
      </c>
      <c r="D189" s="38" t="s">
        <v>36</v>
      </c>
      <c r="E189" s="44">
        <v>7110020010</v>
      </c>
      <c r="F189" s="38" t="s">
        <v>70</v>
      </c>
      <c r="G189" s="38"/>
      <c r="H189" s="64">
        <f>H190</f>
        <v>0</v>
      </c>
      <c r="J189" s="46"/>
    </row>
    <row r="190" spans="1:8" ht="12">
      <c r="A190" s="37" t="s">
        <v>231</v>
      </c>
      <c r="B190" s="114">
        <v>759</v>
      </c>
      <c r="C190" s="38" t="s">
        <v>41</v>
      </c>
      <c r="D190" s="38" t="s">
        <v>36</v>
      </c>
      <c r="E190" s="44">
        <v>7110020010</v>
      </c>
      <c r="F190" s="38" t="s">
        <v>34</v>
      </c>
      <c r="G190" s="38"/>
      <c r="H190" s="64">
        <v>0</v>
      </c>
    </row>
    <row r="191" spans="1:8" ht="12">
      <c r="A191" s="91" t="s">
        <v>48</v>
      </c>
      <c r="B191" s="117"/>
      <c r="C191" s="96"/>
      <c r="D191" s="96"/>
      <c r="E191" s="96"/>
      <c r="F191" s="96"/>
      <c r="G191" s="96"/>
      <c r="H191" s="97">
        <f>H10+H104+H111+H124+H146+H173+H167+H179+H186</f>
        <v>11924.800000000003</v>
      </c>
    </row>
    <row r="192" spans="1:8" ht="12">
      <c r="A192" s="47"/>
      <c r="B192" s="113"/>
      <c r="C192" s="50"/>
      <c r="D192" s="50"/>
      <c r="E192" s="94"/>
      <c r="F192" s="50"/>
      <c r="H192" s="49"/>
    </row>
    <row r="193" spans="1:8" ht="12">
      <c r="A193" s="48"/>
      <c r="H193" s="49"/>
    </row>
    <row r="194" ht="12">
      <c r="A194" s="106"/>
    </row>
    <row r="195" spans="1:8" ht="12">
      <c r="A195" s="188" t="s">
        <v>332</v>
      </c>
      <c r="B195" s="188"/>
      <c r="C195" s="188"/>
      <c r="D195" s="188"/>
      <c r="E195" s="188"/>
      <c r="F195" s="188"/>
      <c r="G195" s="188"/>
      <c r="H195" s="188"/>
    </row>
  </sheetData>
  <sheetProtection/>
  <mergeCells count="14">
    <mergeCell ref="A8:A9"/>
    <mergeCell ref="B8:B9"/>
    <mergeCell ref="C8:C9"/>
    <mergeCell ref="D8:D9"/>
    <mergeCell ref="E8:E9"/>
    <mergeCell ref="F8:F9"/>
    <mergeCell ref="A195:H195"/>
    <mergeCell ref="A7:H7"/>
    <mergeCell ref="G1:H1"/>
    <mergeCell ref="A2:H2"/>
    <mergeCell ref="A3:H3"/>
    <mergeCell ref="A4:H4"/>
    <mergeCell ref="A5:H5"/>
    <mergeCell ref="G8:G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2023-09-26T15:07:51Z</dcterms:modified>
  <cp:category/>
  <cp:version/>
  <cp:contentType/>
  <cp:contentStatus/>
</cp:coreProperties>
</file>